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5490" activeTab="0"/>
  </bookViews>
  <sheets>
    <sheet name="IS" sheetId="1" r:id="rId1"/>
    <sheet name="BS" sheetId="2" r:id="rId2"/>
    <sheet name="CF" sheetId="3" r:id="rId3"/>
    <sheet name="Equity" sheetId="4" r:id="rId4"/>
  </sheets>
  <definedNames>
    <definedName name="_xlnm.Print_Area" localSheetId="1">'BS'!$A$1:$I$63</definedName>
    <definedName name="_xlnm.Print_Area" localSheetId="2">'CF'!$A$1:$J$37</definedName>
    <definedName name="_xlnm.Print_Area" localSheetId="3">'Equity'!$A$1:$P$44</definedName>
    <definedName name="_xlnm.Print_Area" localSheetId="0">'IS'!$A$1:$I$51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<sst xmlns="http://schemas.openxmlformats.org/spreadsheetml/2006/main" count="150" uniqueCount="113">
  <si>
    <t>RM'000</t>
  </si>
  <si>
    <t>Reserves</t>
  </si>
  <si>
    <t>Revenue</t>
  </si>
  <si>
    <t>Inventories</t>
  </si>
  <si>
    <t>Capital</t>
  </si>
  <si>
    <t>Total</t>
  </si>
  <si>
    <t>Other investments</t>
  </si>
  <si>
    <t>Cash and bank balances</t>
  </si>
  <si>
    <t>Property, plant and equipment</t>
  </si>
  <si>
    <t>Operating expenses</t>
  </si>
  <si>
    <t>Other operating income</t>
  </si>
  <si>
    <t>Goodwill on consolidation</t>
  </si>
  <si>
    <t>Share capital</t>
  </si>
  <si>
    <t>Minority interests</t>
  </si>
  <si>
    <t>Share</t>
  </si>
  <si>
    <t>Exchange</t>
  </si>
  <si>
    <t>Retained</t>
  </si>
  <si>
    <t>Premium</t>
  </si>
  <si>
    <t>Minority</t>
  </si>
  <si>
    <t>Equity</t>
  </si>
  <si>
    <t>CONDENSED CONSOLIDATED BALANCE SHEET</t>
  </si>
  <si>
    <t>CONDENSED CONSOLIDATED CASH FLOW STATEMENT</t>
  </si>
  <si>
    <t>CONDENSED CONSOLIDATED STATEMENT OF CHANGES IN EQUITY</t>
  </si>
  <si>
    <t>Interests</t>
  </si>
  <si>
    <t>CONDENSED CONSOLIDATED INCOME STATEMENT</t>
  </si>
  <si>
    <t>(Unaudited figures)</t>
  </si>
  <si>
    <t>Current</t>
  </si>
  <si>
    <t>Year</t>
  </si>
  <si>
    <t>Quarter</t>
  </si>
  <si>
    <t>Corresponding</t>
  </si>
  <si>
    <t xml:space="preserve">Current </t>
  </si>
  <si>
    <t xml:space="preserve">Year </t>
  </si>
  <si>
    <t>To Date</t>
  </si>
  <si>
    <t>Preceding</t>
  </si>
  <si>
    <t>Individual Quarter</t>
  </si>
  <si>
    <t>Cumulative Quarter</t>
  </si>
  <si>
    <t>Deferred tax assets</t>
  </si>
  <si>
    <t>Current Quarter</t>
  </si>
  <si>
    <t>As at End of</t>
  </si>
  <si>
    <t>Financial Year End</t>
  </si>
  <si>
    <t>As at Preceding</t>
  </si>
  <si>
    <t>Short term borrowings</t>
  </si>
  <si>
    <t>Tax recoverable</t>
  </si>
  <si>
    <t>Current Assets</t>
  </si>
  <si>
    <t>Current Liabilities</t>
  </si>
  <si>
    <t>Non-Current Liabilities</t>
  </si>
  <si>
    <t>Long term borrowings</t>
  </si>
  <si>
    <t>Deferred tax liabilities</t>
  </si>
  <si>
    <t>Net assets per share attributable to</t>
  </si>
  <si>
    <t>Cash and cash equivalents comprised the following:</t>
  </si>
  <si>
    <t>Trade and other receivables</t>
  </si>
  <si>
    <t>Trade and other payables</t>
  </si>
  <si>
    <t>Non-Current Assets</t>
  </si>
  <si>
    <t>Preceding Year</t>
  </si>
  <si>
    <t>Deposits with licensed banks</t>
  </si>
  <si>
    <t>Finance costs</t>
  </si>
  <si>
    <t>Equity holders of the Company</t>
  </si>
  <si>
    <t>Equity attributable to equity holders of the Company</t>
  </si>
  <si>
    <t xml:space="preserve"> ordinary equity holders of the Company (RM)</t>
  </si>
  <si>
    <t>Sub-total</t>
  </si>
  <si>
    <t xml:space="preserve">  Basic (sen)</t>
  </si>
  <si>
    <t>Prepaid lease payments for land</t>
  </si>
  <si>
    <t>Investment in associates</t>
  </si>
  <si>
    <t>ASSETS</t>
  </si>
  <si>
    <t>TOTAL ASSETS</t>
  </si>
  <si>
    <t>EQUITY AND LIABILITIES</t>
  </si>
  <si>
    <t>TOTAL EQUITY</t>
  </si>
  <si>
    <t>LIABILITIES</t>
  </si>
  <si>
    <t>TOTAL LIABILITIES</t>
  </si>
  <si>
    <t>TOTAL EQUITY AND LIABILITIES</t>
  </si>
  <si>
    <t>Balance at 1 January 2008</t>
  </si>
  <si>
    <t>&lt;------------------- Attributable to Equity Holders of the Company ------------------&gt;</t>
  </si>
  <si>
    <t>Net cash used in investing activities</t>
  </si>
  <si>
    <t>Net change in cash and cash equivalents</t>
  </si>
  <si>
    <t>Translation</t>
  </si>
  <si>
    <t>Reserve</t>
  </si>
  <si>
    <t>ICULS *</t>
  </si>
  <si>
    <t>Earnings</t>
  </si>
  <si>
    <t>* Denotes irredeemable convertible unsecured loan stocks</t>
  </si>
  <si>
    <t>Share of result in jointly controlled entity</t>
  </si>
  <si>
    <t>31.12.2008</t>
  </si>
  <si>
    <t>Cash and cash equivalents</t>
  </si>
  <si>
    <t>Non-current assets held for sale</t>
  </si>
  <si>
    <t>Balance at 1 January 2009</t>
  </si>
  <si>
    <t>Profit for the period</t>
  </si>
  <si>
    <t>Investment in a jointly controlled entity</t>
  </si>
  <si>
    <t>Current tax payable</t>
  </si>
  <si>
    <t>Net cash from operating activities</t>
  </si>
  <si>
    <t>Dividend paid</t>
  </si>
  <si>
    <t>Dividend paid to minority interest of a subsidiary</t>
  </si>
  <si>
    <t>Realisation upon liquidation of an associate</t>
  </si>
  <si>
    <t>Exchange differences</t>
  </si>
  <si>
    <t>Profit for the period attributable to:</t>
  </si>
  <si>
    <t>Earnings per share attributable to equity holders of the Company:</t>
  </si>
  <si>
    <t>Net expenses recognised directly in equity</t>
  </si>
  <si>
    <t>31.12.2009</t>
  </si>
  <si>
    <t>Development properties</t>
  </si>
  <si>
    <t>As at 31 December 2009</t>
  </si>
  <si>
    <t>Balance at 31 December 2009</t>
  </si>
  <si>
    <t>Balance at 31 December 2008</t>
  </si>
  <si>
    <t>For the year ended 31 December 2009</t>
  </si>
  <si>
    <t>Profit/(Loss) from operations</t>
  </si>
  <si>
    <t>Profit/(Loss) before tax</t>
  </si>
  <si>
    <t>Tax (expense)/income</t>
  </si>
  <si>
    <t>Effect of reduction in tax rate</t>
  </si>
  <si>
    <t>Profit for the year</t>
  </si>
  <si>
    <t>Net income and expenses recognised directly in equity</t>
  </si>
  <si>
    <t>Total recognised income and expenses for the year</t>
  </si>
  <si>
    <t>Arising from acquisition of a subsidiary</t>
  </si>
  <si>
    <t>Arising from acquisition of subsidiaries</t>
  </si>
  <si>
    <t>Cash and cash equivalents at end of year</t>
  </si>
  <si>
    <t>Cash and cash equivalents at beginning of year</t>
  </si>
  <si>
    <t>Net cash from financing activities</t>
  </si>
</sst>
</file>

<file path=xl/styles.xml><?xml version="1.0" encoding="utf-8"?>
<styleSheet xmlns="http://schemas.openxmlformats.org/spreadsheetml/2006/main">
  <numFmts count="5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RM&quot;\ #,##0;&quot;RM&quot;\ \-#,##0"/>
    <numFmt numFmtId="191" formatCode="&quot;RM&quot;\ #,##0;[Red]&quot;RM&quot;\ \-#,##0"/>
    <numFmt numFmtId="192" formatCode="&quot;RM&quot;\ #,##0.00;&quot;RM&quot;\ \-#,##0.00"/>
    <numFmt numFmtId="193" formatCode="&quot;RM&quot;\ #,##0.00;[Red]&quot;RM&quot;\ \-#,##0.00"/>
    <numFmt numFmtId="194" formatCode="_ &quot;RM&quot;\ * #,##0_ ;_ &quot;RM&quot;\ * \-#,##0_ ;_ &quot;RM&quot;\ * &quot;-&quot;_ ;_ @_ "/>
    <numFmt numFmtId="195" formatCode="_ * #,##0_ ;_ * \-#,##0_ ;_ * &quot;-&quot;_ ;_ @_ "/>
    <numFmt numFmtId="196" formatCode="_ &quot;RM&quot;\ * #,##0.00_ ;_ &quot;RM&quot;\ * \-#,##0.00_ ;_ &quot;RM&quot;\ * &quot;-&quot;??_ ;_ @_ "/>
    <numFmt numFmtId="197" formatCode="_ * #,##0.00_ ;_ * \-#,##0.00_ ;_ * &quot;-&quot;??_ ;_ @_ "/>
    <numFmt numFmtId="198" formatCode="_(* #,##0.0_);_(* \(#,##0.0\);_(* &quot;-&quot;??_);_(@_)"/>
    <numFmt numFmtId="199" formatCode="_(* #,##0_);_(* \(#,##0\);_(* &quot;-&quot;??_);_(@_)"/>
    <numFmt numFmtId="200" formatCode="_(* #,##0.000_);_(* \(#,##0.000\);_(* &quot;-&quot;??_);_(@_)"/>
    <numFmt numFmtId="201" formatCode="0.000"/>
    <numFmt numFmtId="202" formatCode="0.00&quot; sen&quot;"/>
    <numFmt numFmtId="203" formatCode="0.0&quot; sen&quot;"/>
    <numFmt numFmtId="204" formatCode="0.00000"/>
    <numFmt numFmtId="205" formatCode="0.0000"/>
    <numFmt numFmtId="206" formatCode="_(* #,##0.000_);_(* \(#,##0.000\);_(* &quot;-&quot;???_);_(@_)"/>
    <numFmt numFmtId="207" formatCode="0_);\(0\)"/>
    <numFmt numFmtId="208" formatCode="0.00_);\(0.00\)"/>
    <numFmt numFmtId="209" formatCode="#,##0.0_);\(#,##0.0\)"/>
    <numFmt numFmtId="210" formatCode="_(* #,##0.0000_);_(* \(#,##0.0000\);_(* &quot;-&quot;??_);_(@_)"/>
    <numFmt numFmtId="211" formatCode="_(* #,##0.00000000000_);_(* \(#,##0.00000000000\);_(* &quot;-&quot;???????????_);_(@_)"/>
    <numFmt numFmtId="212" formatCode="_(* #,##0.0_);_(* \(#,##0.0\);_(* &quot;-&quot;?_);_(@_)"/>
    <numFmt numFmtId="213" formatCode="0.0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7" borderId="0" applyNumberFormat="0" applyBorder="0" applyAlignment="0" applyProtection="0"/>
    <xf numFmtId="0" fontId="0" fillId="4" borderId="7" applyNumberFormat="0" applyFont="0" applyAlignment="0" applyProtection="0"/>
    <xf numFmtId="0" fontId="31" fillId="16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1" fontId="6" fillId="0" borderId="0" xfId="0" applyNumberFormat="1" applyFont="1" applyFill="1" applyBorder="1" applyAlignment="1">
      <alignment horizontal="left" vertical="center" indent="5"/>
    </xf>
    <xf numFmtId="1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 quotePrefix="1">
      <alignment horizontal="center"/>
    </xf>
    <xf numFmtId="43" fontId="8" fillId="0" borderId="0" xfId="0" applyNumberFormat="1" applyFont="1" applyFill="1" applyAlignment="1">
      <alignment/>
    </xf>
    <xf numFmtId="16" fontId="6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/>
    </xf>
    <xf numFmtId="199" fontId="10" fillId="0" borderId="0" xfId="42" applyNumberFormat="1" applyFont="1" applyFill="1" applyAlignment="1">
      <alignment horizontal="center"/>
    </xf>
    <xf numFmtId="199" fontId="10" fillId="0" borderId="0" xfId="42" applyNumberFormat="1" applyFont="1" applyFill="1" applyAlignment="1" quotePrefix="1">
      <alignment horizontal="center"/>
    </xf>
    <xf numFmtId="0" fontId="12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199" fontId="12" fillId="0" borderId="0" xfId="42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199" fontId="12" fillId="0" borderId="0" xfId="42" applyNumberFormat="1" applyFont="1" applyFill="1" applyAlignment="1">
      <alignment/>
    </xf>
    <xf numFmtId="0" fontId="9" fillId="0" borderId="0" xfId="0" applyFont="1" applyFill="1" applyBorder="1" applyAlignment="1" quotePrefix="1">
      <alignment horizontal="left"/>
    </xf>
    <xf numFmtId="0" fontId="6" fillId="0" borderId="0" xfId="0" applyFont="1" applyFill="1" applyAlignment="1" quotePrefix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 applyFill="1" applyBorder="1" applyAlignment="1" quotePrefix="1">
      <alignment horizontal="left"/>
    </xf>
    <xf numFmtId="0" fontId="13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199" fontId="12" fillId="0" borderId="0" xfId="42" applyNumberFormat="1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199" fontId="12" fillId="0" borderId="0" xfId="42" applyNumberFormat="1" applyFont="1" applyFill="1" applyAlignment="1">
      <alignment horizontal="centerContinuous"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 quotePrefix="1">
      <alignment horizontal="left"/>
    </xf>
    <xf numFmtId="199" fontId="6" fillId="0" borderId="0" xfId="42" applyNumberFormat="1" applyFont="1" applyFill="1" applyAlignment="1">
      <alignment horizontal="center"/>
    </xf>
    <xf numFmtId="0" fontId="12" fillId="0" borderId="0" xfId="0" applyFont="1" applyFill="1" applyAlignment="1">
      <alignment horizontal="right"/>
    </xf>
    <xf numFmtId="199" fontId="6" fillId="0" borderId="0" xfId="42" applyNumberFormat="1" applyFont="1" applyFill="1" applyAlignment="1">
      <alignment horizontal="centerContinuous"/>
    </xf>
    <xf numFmtId="49" fontId="6" fillId="0" borderId="0" xfId="42" applyNumberFormat="1" applyFont="1" applyFill="1" applyAlignment="1">
      <alignment horizontal="center"/>
    </xf>
    <xf numFmtId="199" fontId="12" fillId="0" borderId="0" xfId="42" applyNumberFormat="1" applyFont="1" applyFill="1" applyAlignment="1">
      <alignment horizontal="center"/>
    </xf>
    <xf numFmtId="1" fontId="6" fillId="0" borderId="0" xfId="42" applyNumberFormat="1" applyFont="1" applyFill="1" applyAlignment="1" quotePrefix="1">
      <alignment horizontal="center"/>
    </xf>
    <xf numFmtId="1" fontId="12" fillId="0" borderId="0" xfId="42" applyNumberFormat="1" applyFont="1" applyFill="1" applyAlignment="1">
      <alignment horizontal="center"/>
    </xf>
    <xf numFmtId="1" fontId="6" fillId="0" borderId="0" xfId="42" applyNumberFormat="1" applyFont="1" applyFill="1" applyAlignment="1">
      <alignment horizontal="center"/>
    </xf>
    <xf numFmtId="199" fontId="14" fillId="0" borderId="0" xfId="42" applyNumberFormat="1" applyFont="1" applyFill="1" applyAlignment="1">
      <alignment/>
    </xf>
    <xf numFmtId="199" fontId="12" fillId="0" borderId="0" xfId="42" applyNumberFormat="1" applyFont="1" applyFill="1" applyBorder="1" applyAlignment="1" quotePrefix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 quotePrefix="1">
      <alignment horizontal="left"/>
    </xf>
    <xf numFmtId="199" fontId="12" fillId="0" borderId="0" xfId="42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199" fontId="12" fillId="0" borderId="0" xfId="42" applyNumberFormat="1" applyFont="1" applyFill="1" applyBorder="1" applyAlignment="1">
      <alignment horizontal="right"/>
    </xf>
    <xf numFmtId="0" fontId="15" fillId="0" borderId="0" xfId="0" applyFont="1" applyFill="1" applyAlignment="1">
      <alignment horizontal="left"/>
    </xf>
    <xf numFmtId="199" fontId="12" fillId="0" borderId="0" xfId="42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99" fontId="6" fillId="0" borderId="0" xfId="42" applyNumberFormat="1" applyFont="1" applyFill="1" applyBorder="1" applyAlignment="1">
      <alignment horizontal="center"/>
    </xf>
    <xf numFmtId="199" fontId="1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2" fillId="0" borderId="0" xfId="0" applyFont="1" applyFill="1" applyBorder="1" applyAlignment="1">
      <alignment horizontal="justify"/>
    </xf>
    <xf numFmtId="199" fontId="6" fillId="0" borderId="0" xfId="42" applyNumberFormat="1" applyFont="1" applyFill="1" applyBorder="1" applyAlignment="1" quotePrefix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199" fontId="14" fillId="0" borderId="0" xfId="0" applyNumberFormat="1" applyFont="1" applyFill="1" applyAlignment="1">
      <alignment/>
    </xf>
    <xf numFmtId="0" fontId="6" fillId="0" borderId="0" xfId="0" applyFont="1" applyFill="1" applyAlignment="1" quotePrefix="1">
      <alignment horizontal="left"/>
    </xf>
    <xf numFmtId="199" fontId="6" fillId="0" borderId="0" xfId="42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199" fontId="6" fillId="0" borderId="0" xfId="42" applyNumberFormat="1" applyFont="1" applyFill="1" applyBorder="1" applyAlignment="1">
      <alignment horizontal="right"/>
    </xf>
    <xf numFmtId="199" fontId="12" fillId="0" borderId="0" xfId="42" applyNumberFormat="1" applyFont="1" applyFill="1" applyAlignment="1">
      <alignment horizontal="left" vertical="top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  <xf numFmtId="199" fontId="6" fillId="0" borderId="0" xfId="42" applyNumberFormat="1" applyFont="1" applyFill="1" applyAlignment="1" quotePrefix="1">
      <alignment horizontal="center"/>
    </xf>
    <xf numFmtId="0" fontId="15" fillId="0" borderId="0" xfId="0" applyFont="1" applyFill="1" applyAlignment="1" quotePrefix="1">
      <alignment horizontal="left"/>
    </xf>
    <xf numFmtId="43" fontId="12" fillId="0" borderId="10" xfId="42" applyNumberFormat="1" applyFont="1" applyFill="1" applyBorder="1" applyAlignment="1">
      <alignment/>
    </xf>
    <xf numFmtId="14" fontId="6" fillId="0" borderId="0" xfId="0" applyNumberFormat="1" applyFont="1" applyFill="1" applyAlignment="1" quotePrefix="1">
      <alignment horizontal="center"/>
    </xf>
    <xf numFmtId="199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19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 quotePrefix="1">
      <alignment horizontal="center"/>
    </xf>
    <xf numFmtId="199" fontId="16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7" fontId="16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Alignment="1">
      <alignment/>
    </xf>
    <xf numFmtId="199" fontId="12" fillId="0" borderId="11" xfId="42" applyNumberFormat="1" applyFont="1" applyFill="1" applyBorder="1" applyAlignment="1">
      <alignment/>
    </xf>
    <xf numFmtId="199" fontId="12" fillId="0" borderId="12" xfId="42" applyNumberFormat="1" applyFont="1" applyFill="1" applyBorder="1" applyAlignment="1">
      <alignment/>
    </xf>
    <xf numFmtId="199" fontId="12" fillId="0" borderId="13" xfId="42" applyNumberFormat="1" applyFont="1" applyFill="1" applyBorder="1" applyAlignment="1">
      <alignment/>
    </xf>
    <xf numFmtId="199" fontId="12" fillId="0" borderId="14" xfId="42" applyNumberFormat="1" applyFont="1" applyFill="1" applyBorder="1" applyAlignment="1">
      <alignment/>
    </xf>
    <xf numFmtId="199" fontId="12" fillId="0" borderId="15" xfId="42" applyNumberFormat="1" applyFont="1" applyFill="1" applyBorder="1" applyAlignment="1">
      <alignment/>
    </xf>
    <xf numFmtId="199" fontId="12" fillId="0" borderId="13" xfId="42" applyNumberFormat="1" applyFont="1" applyFill="1" applyBorder="1" applyAlignment="1" quotePrefix="1">
      <alignment horizontal="center"/>
    </xf>
    <xf numFmtId="199" fontId="12" fillId="0" borderId="16" xfId="42" applyNumberFormat="1" applyFont="1" applyFill="1" applyBorder="1" applyAlignment="1">
      <alignment/>
    </xf>
    <xf numFmtId="199" fontId="12" fillId="0" borderId="0" xfId="42" applyNumberFormat="1" applyFont="1" applyFill="1" applyBorder="1" applyAlignment="1" quotePrefix="1">
      <alignment horizontal="center"/>
    </xf>
    <xf numFmtId="199" fontId="12" fillId="0" borderId="17" xfId="42" applyNumberFormat="1" applyFont="1" applyFill="1" applyBorder="1" applyAlignment="1">
      <alignment/>
    </xf>
    <xf numFmtId="199" fontId="12" fillId="0" borderId="10" xfId="42" applyNumberFormat="1" applyFont="1" applyFill="1" applyBorder="1" applyAlignment="1">
      <alignment/>
    </xf>
    <xf numFmtId="43" fontId="12" fillId="0" borderId="10" xfId="42" applyFont="1" applyFill="1" applyBorder="1" applyAlignment="1">
      <alignment/>
    </xf>
    <xf numFmtId="199" fontId="12" fillId="0" borderId="15" xfId="42" applyNumberFormat="1" applyFont="1" applyFill="1" applyBorder="1" applyAlignment="1">
      <alignment horizontal="center"/>
    </xf>
    <xf numFmtId="2" fontId="12" fillId="0" borderId="0" xfId="42" applyNumberFormat="1" applyFont="1" applyFill="1" applyAlignment="1">
      <alignment/>
    </xf>
    <xf numFmtId="199" fontId="12" fillId="0" borderId="16" xfId="42" applyNumberFormat="1" applyFont="1" applyFill="1" applyBorder="1" applyAlignment="1">
      <alignment horizontal="center"/>
    </xf>
    <xf numFmtId="199" fontId="12" fillId="0" borderId="0" xfId="42" applyNumberFormat="1" applyFont="1" applyFill="1" applyBorder="1" applyAlignment="1" quotePrefix="1">
      <alignment/>
    </xf>
    <xf numFmtId="199" fontId="12" fillId="0" borderId="0" xfId="0" applyNumberFormat="1" applyFont="1" applyFill="1" applyBorder="1" applyAlignment="1">
      <alignment/>
    </xf>
    <xf numFmtId="199" fontId="12" fillId="0" borderId="18" xfId="42" applyNumberFormat="1" applyFont="1" applyFill="1" applyBorder="1" applyAlignment="1">
      <alignment/>
    </xf>
    <xf numFmtId="0" fontId="16" fillId="0" borderId="14" xfId="0" applyFont="1" applyFill="1" applyBorder="1" applyAlignment="1">
      <alignment/>
    </xf>
    <xf numFmtId="199" fontId="16" fillId="0" borderId="14" xfId="0" applyNumberFormat="1" applyFont="1" applyFill="1" applyBorder="1" applyAlignment="1">
      <alignment/>
    </xf>
    <xf numFmtId="0" fontId="12" fillId="0" borderId="14" xfId="0" applyFont="1" applyFill="1" applyBorder="1" applyAlignment="1">
      <alignment/>
    </xf>
    <xf numFmtId="199" fontId="12" fillId="0" borderId="19" xfId="0" applyNumberFormat="1" applyFont="1" applyFill="1" applyBorder="1" applyAlignment="1">
      <alignment/>
    </xf>
    <xf numFmtId="199" fontId="12" fillId="0" borderId="20" xfId="42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199" fontId="16" fillId="0" borderId="0" xfId="0" applyNumberFormat="1" applyFont="1" applyFill="1" applyBorder="1" applyAlignment="1">
      <alignment/>
    </xf>
    <xf numFmtId="199" fontId="12" fillId="0" borderId="21" xfId="0" applyNumberFormat="1" applyFont="1" applyFill="1" applyBorder="1" applyAlignment="1">
      <alignment/>
    </xf>
    <xf numFmtId="199" fontId="12" fillId="0" borderId="22" xfId="42" applyNumberFormat="1" applyFont="1" applyFill="1" applyBorder="1" applyAlignment="1">
      <alignment/>
    </xf>
    <xf numFmtId="0" fontId="16" fillId="0" borderId="15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199" fontId="12" fillId="0" borderId="23" xfId="42" applyNumberFormat="1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199" fontId="16" fillId="0" borderId="15" xfId="0" applyNumberFormat="1" applyFont="1" applyFill="1" applyBorder="1" applyAlignment="1">
      <alignment/>
    </xf>
    <xf numFmtId="199" fontId="12" fillId="0" borderId="23" xfId="0" applyNumberFormat="1" applyFont="1" applyFill="1" applyBorder="1" applyAlignment="1">
      <alignment/>
    </xf>
    <xf numFmtId="0" fontId="12" fillId="0" borderId="0" xfId="0" applyFont="1" applyFill="1" applyAlignment="1">
      <alignment horizontal="left"/>
    </xf>
    <xf numFmtId="199" fontId="12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199" fontId="12" fillId="0" borderId="19" xfId="42" applyNumberFormat="1" applyFont="1" applyFill="1" applyBorder="1" applyAlignment="1">
      <alignment/>
    </xf>
    <xf numFmtId="199" fontId="12" fillId="0" borderId="21" xfId="42" applyNumberFormat="1" applyFont="1" applyFill="1" applyBorder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justify"/>
    </xf>
    <xf numFmtId="199" fontId="6" fillId="0" borderId="0" xfId="42" applyNumberFormat="1" applyFont="1" applyFill="1" applyAlignment="1" quotePrefix="1">
      <alignment horizontal="center"/>
    </xf>
    <xf numFmtId="199" fontId="6" fillId="0" borderId="0" xfId="42" applyNumberFormat="1" applyFont="1" applyFill="1" applyAlignment="1">
      <alignment horizontal="center"/>
    </xf>
    <xf numFmtId="0" fontId="15" fillId="0" borderId="0" xfId="0" applyFont="1" applyFill="1" applyAlignment="1" quotePrefix="1">
      <alignment horizontal="justify" vertical="top" wrapText="1"/>
    </xf>
    <xf numFmtId="0" fontId="15" fillId="0" borderId="0" xfId="0" applyFont="1" applyFill="1" applyAlignment="1" quotePrefix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1095375</xdr:colOff>
      <xdr:row>6</xdr:row>
      <xdr:rowOff>114300</xdr:rowOff>
    </xdr:to>
    <xdr:pic>
      <xdr:nvPicPr>
        <xdr:cNvPr id="1" name="Picture 1" descr="logo-TP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668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771525</xdr:colOff>
      <xdr:row>5</xdr:row>
      <xdr:rowOff>133350</xdr:rowOff>
    </xdr:to>
    <xdr:pic>
      <xdr:nvPicPr>
        <xdr:cNvPr id="1" name="Picture 2" descr="logo-TP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162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3</xdr:col>
      <xdr:colOff>619125</xdr:colOff>
      <xdr:row>6</xdr:row>
      <xdr:rowOff>66675</xdr:rowOff>
    </xdr:to>
    <xdr:pic>
      <xdr:nvPicPr>
        <xdr:cNvPr id="1" name="Picture 1" descr="logo-TP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266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1285875</xdr:colOff>
      <xdr:row>6</xdr:row>
      <xdr:rowOff>66675</xdr:rowOff>
    </xdr:to>
    <xdr:pic>
      <xdr:nvPicPr>
        <xdr:cNvPr id="1" name="Picture 1" descr="logo-TP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2.7109375" style="26" customWidth="1"/>
    <col min="2" max="2" width="28.7109375" style="25" customWidth="1"/>
    <col min="3" max="3" width="13.00390625" style="39" customWidth="1"/>
    <col min="4" max="4" width="0.9921875" style="39" customWidth="1"/>
    <col min="5" max="5" width="15.140625" style="39" bestFit="1" customWidth="1"/>
    <col min="6" max="6" width="0.9921875" style="39" customWidth="1"/>
    <col min="7" max="7" width="13.421875" style="39" customWidth="1"/>
    <col min="8" max="8" width="0.85546875" style="39" customWidth="1"/>
    <col min="9" max="9" width="14.28125" style="39" customWidth="1"/>
    <col min="10" max="10" width="9.140625" style="26" customWidth="1"/>
    <col min="11" max="11" width="11.421875" style="26" customWidth="1"/>
    <col min="12" max="16384" width="9.140625" style="26" customWidth="1"/>
  </cols>
  <sheetData>
    <row r="1" spans="1:9" s="25" customFormat="1" ht="12">
      <c r="A1" s="23"/>
      <c r="B1" s="23"/>
      <c r="C1" s="24"/>
      <c r="D1" s="24"/>
      <c r="E1" s="24"/>
      <c r="F1" s="24"/>
      <c r="G1" s="24"/>
      <c r="H1" s="24"/>
      <c r="I1" s="24"/>
    </row>
    <row r="2" spans="1:9" s="25" customFormat="1" ht="12">
      <c r="A2" s="23"/>
      <c r="B2" s="23"/>
      <c r="C2" s="24"/>
      <c r="D2" s="24"/>
      <c r="E2" s="24"/>
      <c r="F2" s="24"/>
      <c r="G2" s="24"/>
      <c r="H2" s="24"/>
      <c r="I2" s="24"/>
    </row>
    <row r="3" spans="1:9" s="25" customFormat="1" ht="12">
      <c r="A3" s="23"/>
      <c r="B3" s="23"/>
      <c r="C3" s="24"/>
      <c r="D3" s="24"/>
      <c r="E3" s="24"/>
      <c r="F3" s="24"/>
      <c r="G3" s="24"/>
      <c r="H3" s="24"/>
      <c r="I3" s="24"/>
    </row>
    <row r="4" spans="1:9" s="25" customFormat="1" ht="12">
      <c r="A4" s="23"/>
      <c r="B4" s="23"/>
      <c r="C4" s="24"/>
      <c r="D4" s="24"/>
      <c r="E4" s="24"/>
      <c r="F4" s="24"/>
      <c r="G4" s="24"/>
      <c r="H4" s="24"/>
      <c r="I4" s="24"/>
    </row>
    <row r="5" spans="1:9" s="25" customFormat="1" ht="12">
      <c r="A5" s="23"/>
      <c r="B5" s="23"/>
      <c r="C5" s="24"/>
      <c r="D5" s="24"/>
      <c r="E5" s="24"/>
      <c r="F5" s="24"/>
      <c r="G5" s="24"/>
      <c r="H5" s="24"/>
      <c r="I5" s="24"/>
    </row>
    <row r="6" spans="1:9" s="25" customFormat="1" ht="12">
      <c r="A6" s="23"/>
      <c r="B6" s="23"/>
      <c r="C6" s="24"/>
      <c r="D6" s="24"/>
      <c r="E6" s="24"/>
      <c r="F6" s="24"/>
      <c r="G6" s="24"/>
      <c r="H6" s="24"/>
      <c r="I6" s="24"/>
    </row>
    <row r="7" spans="1:9" s="25" customFormat="1" ht="12">
      <c r="A7" s="23"/>
      <c r="B7" s="23"/>
      <c r="C7" s="24"/>
      <c r="D7" s="24"/>
      <c r="E7" s="24"/>
      <c r="F7" s="24"/>
      <c r="G7" s="24"/>
      <c r="H7" s="24"/>
      <c r="I7" s="24"/>
    </row>
    <row r="8" spans="1:9" s="25" customFormat="1" ht="12">
      <c r="A8" s="23"/>
      <c r="B8" s="23"/>
      <c r="C8" s="24"/>
      <c r="D8" s="24"/>
      <c r="E8" s="24"/>
      <c r="F8" s="24"/>
      <c r="G8" s="24"/>
      <c r="H8" s="24"/>
      <c r="I8" s="24"/>
    </row>
    <row r="9" spans="1:9" s="25" customFormat="1" ht="12.75">
      <c r="A9" s="29" t="s">
        <v>24</v>
      </c>
      <c r="B9" s="23"/>
      <c r="C9" s="24"/>
      <c r="D9" s="24"/>
      <c r="E9" s="24"/>
      <c r="F9" s="24"/>
      <c r="G9" s="24"/>
      <c r="H9" s="24"/>
      <c r="I9" s="24"/>
    </row>
    <row r="10" spans="1:9" s="25" customFormat="1" ht="12.75">
      <c r="A10" s="30" t="s">
        <v>100</v>
      </c>
      <c r="B10" s="23"/>
      <c r="C10" s="24"/>
      <c r="D10" s="24"/>
      <c r="E10" s="24"/>
      <c r="F10" s="24"/>
      <c r="G10" s="24"/>
      <c r="H10" s="24"/>
      <c r="I10" s="24"/>
    </row>
    <row r="11" spans="1:9" s="25" customFormat="1" ht="12.75">
      <c r="A11" s="29" t="s">
        <v>25</v>
      </c>
      <c r="B11" s="23"/>
      <c r="C11" s="24"/>
      <c r="D11" s="24"/>
      <c r="E11" s="24"/>
      <c r="F11" s="24"/>
      <c r="G11" s="24"/>
      <c r="H11" s="24"/>
      <c r="I11" s="24"/>
    </row>
    <row r="12" spans="1:9" s="25" customFormat="1" ht="12">
      <c r="A12" s="23"/>
      <c r="B12" s="23"/>
      <c r="C12" s="24"/>
      <c r="D12" s="24"/>
      <c r="E12" s="24"/>
      <c r="F12" s="24"/>
      <c r="G12" s="24"/>
      <c r="H12" s="24"/>
      <c r="I12" s="24"/>
    </row>
    <row r="13" spans="2:9" s="25" customFormat="1" ht="12">
      <c r="B13" s="23"/>
      <c r="C13" s="125" t="s">
        <v>34</v>
      </c>
      <c r="D13" s="126"/>
      <c r="E13" s="126"/>
      <c r="F13" s="24"/>
      <c r="G13" s="125" t="s">
        <v>35</v>
      </c>
      <c r="H13" s="126"/>
      <c r="I13" s="126"/>
    </row>
    <row r="14" spans="1:9" ht="12">
      <c r="A14" s="28"/>
      <c r="B14" s="23"/>
      <c r="C14" s="31" t="s">
        <v>26</v>
      </c>
      <c r="D14" s="27"/>
      <c r="E14" s="67" t="s">
        <v>53</v>
      </c>
      <c r="F14" s="16"/>
      <c r="G14" s="31" t="s">
        <v>30</v>
      </c>
      <c r="H14" s="27"/>
      <c r="I14" s="31" t="s">
        <v>33</v>
      </c>
    </row>
    <row r="15" spans="1:9" ht="12">
      <c r="A15" s="28"/>
      <c r="B15" s="23"/>
      <c r="C15" s="31" t="s">
        <v>27</v>
      </c>
      <c r="D15" s="27"/>
      <c r="E15" s="31" t="s">
        <v>29</v>
      </c>
      <c r="F15" s="16"/>
      <c r="G15" s="31" t="s">
        <v>31</v>
      </c>
      <c r="H15" s="27"/>
      <c r="I15" s="31" t="s">
        <v>31</v>
      </c>
    </row>
    <row r="16" spans="1:9" ht="12">
      <c r="A16" s="28"/>
      <c r="B16" s="23"/>
      <c r="C16" s="8" t="s">
        <v>28</v>
      </c>
      <c r="D16" s="33"/>
      <c r="E16" s="8" t="s">
        <v>28</v>
      </c>
      <c r="F16" s="16"/>
      <c r="G16" s="34" t="s">
        <v>32</v>
      </c>
      <c r="H16" s="27"/>
      <c r="I16" s="31" t="s">
        <v>32</v>
      </c>
    </row>
    <row r="17" spans="1:9" ht="12">
      <c r="A17" s="28"/>
      <c r="B17" s="23"/>
      <c r="C17" s="8" t="s">
        <v>95</v>
      </c>
      <c r="D17" s="33"/>
      <c r="E17" s="8" t="s">
        <v>80</v>
      </c>
      <c r="F17" s="16"/>
      <c r="G17" s="8" t="str">
        <f>+C17</f>
        <v>31.12.2009</v>
      </c>
      <c r="H17" s="33"/>
      <c r="I17" s="8" t="str">
        <f>+E17</f>
        <v>31.12.2008</v>
      </c>
    </row>
    <row r="18" spans="1:11" ht="12">
      <c r="A18" s="28"/>
      <c r="B18" s="23"/>
      <c r="C18" s="31" t="s">
        <v>0</v>
      </c>
      <c r="D18" s="35"/>
      <c r="E18" s="31" t="s">
        <v>0</v>
      </c>
      <c r="F18" s="35"/>
      <c r="G18" s="31" t="s">
        <v>0</v>
      </c>
      <c r="H18" s="35"/>
      <c r="I18" s="31" t="s">
        <v>0</v>
      </c>
      <c r="K18" s="58"/>
    </row>
    <row r="19" spans="1:11" ht="12">
      <c r="A19" s="28"/>
      <c r="B19" s="23"/>
      <c r="C19" s="36"/>
      <c r="D19" s="37"/>
      <c r="E19" s="38"/>
      <c r="F19" s="37"/>
      <c r="G19" s="38"/>
      <c r="H19" s="37"/>
      <c r="I19" s="38"/>
      <c r="K19" s="58"/>
    </row>
    <row r="20" spans="1:11" ht="12">
      <c r="A20" s="28" t="s">
        <v>2</v>
      </c>
      <c r="B20" s="23"/>
      <c r="C20" s="14">
        <v>211628</v>
      </c>
      <c r="D20" s="14"/>
      <c r="E20" s="14">
        <v>153113</v>
      </c>
      <c r="F20" s="14"/>
      <c r="G20" s="14">
        <v>677424</v>
      </c>
      <c r="H20" s="40"/>
      <c r="I20" s="14">
        <v>809987</v>
      </c>
      <c r="K20" s="58"/>
    </row>
    <row r="21" spans="1:11" ht="12">
      <c r="A21" s="28"/>
      <c r="B21" s="23"/>
      <c r="C21" s="14"/>
      <c r="D21" s="14"/>
      <c r="E21" s="14"/>
      <c r="F21" s="14"/>
      <c r="G21" s="14"/>
      <c r="H21" s="14"/>
      <c r="I21" s="14"/>
      <c r="K21" s="58"/>
    </row>
    <row r="22" spans="1:11" ht="12">
      <c r="A22" s="28" t="s">
        <v>9</v>
      </c>
      <c r="B22" s="28"/>
      <c r="C22" s="14">
        <v>-155531</v>
      </c>
      <c r="D22" s="16"/>
      <c r="E22" s="14">
        <v>-156444</v>
      </c>
      <c r="F22" s="16"/>
      <c r="G22" s="14">
        <v>-572953</v>
      </c>
      <c r="H22" s="16"/>
      <c r="I22" s="14">
        <v>-587724</v>
      </c>
      <c r="K22" s="58"/>
    </row>
    <row r="23" spans="1:11" ht="12">
      <c r="A23" s="124"/>
      <c r="B23" s="124"/>
      <c r="C23" s="16"/>
      <c r="D23" s="16"/>
      <c r="E23" s="16"/>
      <c r="F23" s="16"/>
      <c r="G23" s="16"/>
      <c r="H23" s="16"/>
      <c r="I23" s="16"/>
      <c r="K23" s="58"/>
    </row>
    <row r="24" spans="1:11" ht="12">
      <c r="A24" s="28" t="s">
        <v>10</v>
      </c>
      <c r="B24" s="23"/>
      <c r="C24" s="89">
        <v>4394</v>
      </c>
      <c r="D24" s="12"/>
      <c r="E24" s="89">
        <v>1715</v>
      </c>
      <c r="F24" s="12"/>
      <c r="G24" s="89">
        <v>9696</v>
      </c>
      <c r="H24" s="12"/>
      <c r="I24" s="89">
        <v>6647</v>
      </c>
      <c r="K24" s="58"/>
    </row>
    <row r="25" spans="1:11" ht="12">
      <c r="A25" s="28"/>
      <c r="B25" s="23"/>
      <c r="C25" s="16"/>
      <c r="D25" s="16"/>
      <c r="E25" s="16"/>
      <c r="F25" s="16"/>
      <c r="G25" s="16"/>
      <c r="H25" s="16"/>
      <c r="I25" s="16"/>
      <c r="K25" s="58"/>
    </row>
    <row r="26" spans="1:11" ht="12">
      <c r="A26" s="23" t="s">
        <v>101</v>
      </c>
      <c r="B26" s="23"/>
      <c r="C26" s="16">
        <f>SUM(C20:C24)</f>
        <v>60491</v>
      </c>
      <c r="D26" s="16"/>
      <c r="E26" s="16">
        <f>SUM(E20:E24)</f>
        <v>-1616</v>
      </c>
      <c r="F26" s="16"/>
      <c r="G26" s="16">
        <f>SUM(G20:G24)</f>
        <v>114167</v>
      </c>
      <c r="H26" s="16"/>
      <c r="I26" s="16">
        <f>SUM(I20:I24)</f>
        <v>228910</v>
      </c>
      <c r="K26" s="58"/>
    </row>
    <row r="27" spans="1:11" ht="12">
      <c r="A27" s="28"/>
      <c r="B27" s="23"/>
      <c r="C27" s="14"/>
      <c r="D27" s="16"/>
      <c r="E27" s="14"/>
      <c r="F27" s="16"/>
      <c r="G27" s="14"/>
      <c r="H27" s="16"/>
      <c r="I27" s="14"/>
      <c r="K27" s="58"/>
    </row>
    <row r="28" spans="1:11" ht="12">
      <c r="A28" s="42" t="s">
        <v>55</v>
      </c>
      <c r="B28" s="23"/>
      <c r="C28" s="14">
        <v>-7417</v>
      </c>
      <c r="D28" s="14"/>
      <c r="E28" s="14">
        <v>-6325</v>
      </c>
      <c r="F28" s="14"/>
      <c r="G28" s="14">
        <v>-30151</v>
      </c>
      <c r="H28" s="14"/>
      <c r="I28" s="14">
        <v>-32225</v>
      </c>
      <c r="K28" s="58"/>
    </row>
    <row r="29" spans="1:11" ht="12">
      <c r="A29" s="28"/>
      <c r="B29" s="23"/>
      <c r="C29" s="14"/>
      <c r="D29" s="14"/>
      <c r="E29" s="14"/>
      <c r="F29" s="14"/>
      <c r="G29" s="14"/>
      <c r="H29" s="14"/>
      <c r="I29" s="14"/>
      <c r="K29" s="58"/>
    </row>
    <row r="30" spans="1:11" ht="12">
      <c r="A30" s="42" t="s">
        <v>79</v>
      </c>
      <c r="B30" s="23"/>
      <c r="C30" s="89">
        <v>728</v>
      </c>
      <c r="D30" s="16"/>
      <c r="E30" s="89">
        <v>1708</v>
      </c>
      <c r="F30" s="16"/>
      <c r="G30" s="89">
        <v>-5819</v>
      </c>
      <c r="H30" s="16"/>
      <c r="I30" s="89">
        <v>3102</v>
      </c>
      <c r="K30" s="58"/>
    </row>
    <row r="31" spans="1:11" ht="12">
      <c r="A31" s="28"/>
      <c r="B31" s="28"/>
      <c r="C31" s="14"/>
      <c r="D31" s="28"/>
      <c r="E31" s="14"/>
      <c r="F31" s="28"/>
      <c r="G31" s="14"/>
      <c r="H31" s="28"/>
      <c r="I31" s="14"/>
      <c r="K31" s="58"/>
    </row>
    <row r="32" spans="1:11" ht="12">
      <c r="A32" s="23" t="s">
        <v>102</v>
      </c>
      <c r="B32" s="23"/>
      <c r="C32" s="35">
        <f>SUM(C25:C30)</f>
        <v>53802</v>
      </c>
      <c r="D32" s="35"/>
      <c r="E32" s="35">
        <f>SUM(E25:E30)</f>
        <v>-6233</v>
      </c>
      <c r="F32" s="35" t="e">
        <f>+F26+#REF!</f>
        <v>#REF!</v>
      </c>
      <c r="G32" s="35">
        <f>SUM(G25:G30)</f>
        <v>78197</v>
      </c>
      <c r="H32" s="35">
        <f>SUM(H25:H30)</f>
        <v>0</v>
      </c>
      <c r="I32" s="35">
        <f>SUM(I25:I30)</f>
        <v>199787</v>
      </c>
      <c r="J32" s="58"/>
      <c r="K32" s="58"/>
    </row>
    <row r="33" spans="1:11" ht="12">
      <c r="A33" s="28"/>
      <c r="B33" s="23"/>
      <c r="C33" s="35"/>
      <c r="D33" s="35"/>
      <c r="E33" s="35"/>
      <c r="F33" s="35"/>
      <c r="G33" s="35"/>
      <c r="H33" s="35"/>
      <c r="I33" s="35"/>
      <c r="K33" s="58"/>
    </row>
    <row r="34" spans="1:11" ht="12">
      <c r="A34" s="28" t="s">
        <v>103</v>
      </c>
      <c r="B34" s="23"/>
      <c r="C34" s="89">
        <v>-13877</v>
      </c>
      <c r="D34" s="16"/>
      <c r="E34" s="89">
        <v>12411</v>
      </c>
      <c r="F34" s="16"/>
      <c r="G34" s="89">
        <v>-24812</v>
      </c>
      <c r="H34" s="16"/>
      <c r="I34" s="89">
        <v>-48300</v>
      </c>
      <c r="K34" s="58"/>
    </row>
    <row r="35" spans="1:11" ht="12">
      <c r="A35" s="28"/>
      <c r="B35" s="23"/>
      <c r="C35" s="16"/>
      <c r="D35" s="16"/>
      <c r="E35" s="16"/>
      <c r="F35" s="16"/>
      <c r="G35" s="16"/>
      <c r="H35" s="16"/>
      <c r="I35" s="16"/>
      <c r="K35" s="58"/>
    </row>
    <row r="36" spans="1:11" ht="12.75" thickBot="1">
      <c r="A36" s="23" t="s">
        <v>84</v>
      </c>
      <c r="B36" s="23"/>
      <c r="C36" s="94">
        <f aca="true" t="shared" si="0" ref="C36:I36">+C32+C34</f>
        <v>39925</v>
      </c>
      <c r="D36" s="39">
        <f t="shared" si="0"/>
        <v>0</v>
      </c>
      <c r="E36" s="94">
        <f t="shared" si="0"/>
        <v>6178</v>
      </c>
      <c r="F36" s="16" t="e">
        <f t="shared" si="0"/>
        <v>#REF!</v>
      </c>
      <c r="G36" s="94">
        <f t="shared" si="0"/>
        <v>53385</v>
      </c>
      <c r="H36" s="16">
        <f t="shared" si="0"/>
        <v>0</v>
      </c>
      <c r="I36" s="94">
        <f t="shared" si="0"/>
        <v>151487</v>
      </c>
      <c r="K36" s="58"/>
    </row>
    <row r="37" spans="1:9" ht="12">
      <c r="A37" s="28"/>
      <c r="B37" s="23"/>
      <c r="C37" s="14"/>
      <c r="D37" s="16"/>
      <c r="E37" s="14"/>
      <c r="F37" s="16"/>
      <c r="G37" s="14"/>
      <c r="H37" s="16"/>
      <c r="I37" s="14"/>
    </row>
    <row r="38" spans="1:9" ht="12">
      <c r="A38" s="23" t="s">
        <v>92</v>
      </c>
      <c r="B38" s="23"/>
      <c r="C38" s="14"/>
      <c r="D38" s="16"/>
      <c r="E38" s="14"/>
      <c r="F38" s="16"/>
      <c r="G38" s="14"/>
      <c r="H38" s="16"/>
      <c r="I38" s="14"/>
    </row>
    <row r="39" spans="1:9" ht="12">
      <c r="A39" s="28"/>
      <c r="B39" s="23"/>
      <c r="C39" s="14"/>
      <c r="D39" s="16"/>
      <c r="E39" s="14"/>
      <c r="F39" s="16"/>
      <c r="G39" s="14"/>
      <c r="H39" s="16"/>
      <c r="I39" s="14"/>
    </row>
    <row r="40" spans="1:11" ht="12">
      <c r="A40" s="42" t="s">
        <v>56</v>
      </c>
      <c r="B40" s="23"/>
      <c r="C40" s="14">
        <v>36392</v>
      </c>
      <c r="D40" s="16"/>
      <c r="E40" s="14">
        <v>9400</v>
      </c>
      <c r="F40" s="16"/>
      <c r="G40" s="14">
        <v>50515</v>
      </c>
      <c r="H40" s="16"/>
      <c r="I40" s="14">
        <v>138369</v>
      </c>
      <c r="K40" s="58"/>
    </row>
    <row r="41" spans="1:11" ht="12">
      <c r="A41" s="28" t="s">
        <v>13</v>
      </c>
      <c r="B41" s="23"/>
      <c r="C41" s="14">
        <v>3533</v>
      </c>
      <c r="D41" s="16"/>
      <c r="E41" s="14">
        <v>-3222</v>
      </c>
      <c r="F41" s="16"/>
      <c r="G41" s="14">
        <v>2870</v>
      </c>
      <c r="H41" s="16"/>
      <c r="I41" s="14">
        <v>13118</v>
      </c>
      <c r="K41" s="58"/>
    </row>
    <row r="42" spans="1:11" ht="12.75" thickBot="1">
      <c r="A42" s="28"/>
      <c r="B42" s="23"/>
      <c r="C42" s="91">
        <f>SUM(C40:C41)</f>
        <v>39925</v>
      </c>
      <c r="D42" s="16"/>
      <c r="E42" s="91">
        <f>SUM(E40:E41)</f>
        <v>6178</v>
      </c>
      <c r="F42" s="16"/>
      <c r="G42" s="91">
        <f>SUM(G40:G41)</f>
        <v>53385</v>
      </c>
      <c r="H42" s="16"/>
      <c r="I42" s="91">
        <f>SUM(I40:I41)</f>
        <v>151487</v>
      </c>
      <c r="K42" s="58"/>
    </row>
    <row r="43" spans="1:11" ht="12">
      <c r="A43" s="32"/>
      <c r="B43" s="23"/>
      <c r="C43" s="16"/>
      <c r="D43" s="16"/>
      <c r="E43" s="16"/>
      <c r="F43" s="16"/>
      <c r="G43" s="16"/>
      <c r="H43" s="16"/>
      <c r="I43" s="16"/>
      <c r="K43" s="58"/>
    </row>
    <row r="44" spans="1:11" ht="12">
      <c r="A44" s="118" t="s">
        <v>93</v>
      </c>
      <c r="B44" s="118"/>
      <c r="C44" s="119"/>
      <c r="D44" s="16"/>
      <c r="E44" s="16"/>
      <c r="F44" s="16"/>
      <c r="G44" s="16"/>
      <c r="H44" s="16"/>
      <c r="I44" s="16"/>
      <c r="K44" s="58"/>
    </row>
    <row r="45" spans="1:11" ht="12">
      <c r="A45" s="32"/>
      <c r="B45" s="23"/>
      <c r="C45" s="16"/>
      <c r="D45" s="16"/>
      <c r="E45" s="16"/>
      <c r="F45" s="16"/>
      <c r="G45" s="16"/>
      <c r="H45" s="16"/>
      <c r="I45" s="16"/>
      <c r="K45" s="58"/>
    </row>
    <row r="46" spans="1:11" ht="12.75" thickBot="1">
      <c r="A46" s="42" t="s">
        <v>60</v>
      </c>
      <c r="B46" s="23"/>
      <c r="C46" s="69">
        <f>+C40/629153*100</f>
        <v>5.78428458578438</v>
      </c>
      <c r="D46" s="16"/>
      <c r="E46" s="69">
        <f>+E40/629153*100</f>
        <v>1.4940721891177504</v>
      </c>
      <c r="F46" s="16"/>
      <c r="G46" s="69">
        <f>+G40/629153*100</f>
        <v>8.029048578008847</v>
      </c>
      <c r="H46" s="16"/>
      <c r="I46" s="69">
        <f>+I40/629153*100</f>
        <v>21.992901567663193</v>
      </c>
      <c r="K46" s="58"/>
    </row>
    <row r="47" spans="5:9" ht="12">
      <c r="E47" s="16"/>
      <c r="F47" s="16"/>
      <c r="G47" s="16"/>
      <c r="H47" s="16"/>
      <c r="I47" s="16"/>
    </row>
    <row r="48" spans="1:9" ht="12">
      <c r="A48" s="23"/>
      <c r="B48" s="23"/>
      <c r="C48" s="35"/>
      <c r="D48" s="16"/>
      <c r="E48" s="35"/>
      <c r="F48" s="16"/>
      <c r="G48" s="35"/>
      <c r="H48" s="16"/>
      <c r="I48" s="35"/>
    </row>
    <row r="49" spans="1:9" ht="12" customHeight="1">
      <c r="A49" s="127"/>
      <c r="B49" s="127"/>
      <c r="C49" s="127"/>
      <c r="D49" s="127"/>
      <c r="E49" s="127"/>
      <c r="F49" s="127"/>
      <c r="G49" s="127"/>
      <c r="H49" s="127"/>
      <c r="I49" s="127"/>
    </row>
    <row r="50" spans="1:9" ht="12" customHeight="1">
      <c r="A50" s="127"/>
      <c r="B50" s="127"/>
      <c r="C50" s="127"/>
      <c r="D50" s="127"/>
      <c r="E50" s="127"/>
      <c r="F50" s="127"/>
      <c r="G50" s="127"/>
      <c r="H50" s="127"/>
      <c r="I50" s="127"/>
    </row>
    <row r="51" ht="12">
      <c r="A51" s="42"/>
    </row>
    <row r="55" ht="12" customHeight="1"/>
    <row r="56" ht="10.5" customHeight="1"/>
    <row r="57" spans="1:9" ht="11.25" customHeight="1">
      <c r="A57" s="32"/>
      <c r="B57" s="23"/>
      <c r="C57" s="45"/>
      <c r="D57" s="14"/>
      <c r="E57" s="45"/>
      <c r="F57" s="14"/>
      <c r="G57" s="45"/>
      <c r="H57" s="14"/>
      <c r="I57" s="45"/>
    </row>
    <row r="58" spans="1:9" ht="10.5" customHeight="1">
      <c r="A58" s="32"/>
      <c r="B58" s="23"/>
      <c r="C58" s="14"/>
      <c r="D58" s="16"/>
      <c r="E58" s="14"/>
      <c r="F58" s="16"/>
      <c r="G58" s="14"/>
      <c r="H58" s="16"/>
      <c r="I58" s="14"/>
    </row>
    <row r="59" spans="1:9" ht="10.5" customHeight="1">
      <c r="A59" s="23"/>
      <c r="B59" s="23"/>
      <c r="C59" s="43"/>
      <c r="D59" s="16"/>
      <c r="E59" s="43"/>
      <c r="F59" s="16"/>
      <c r="G59" s="43"/>
      <c r="H59" s="16"/>
      <c r="I59" s="43"/>
    </row>
    <row r="60" spans="1:9" ht="10.5" customHeight="1">
      <c r="A60" s="32"/>
      <c r="B60" s="23"/>
      <c r="C60" s="14"/>
      <c r="D60" s="14"/>
      <c r="E60" s="14"/>
      <c r="F60" s="14"/>
      <c r="G60" s="14"/>
      <c r="H60" s="14"/>
      <c r="I60" s="14"/>
    </row>
    <row r="61" spans="1:9" ht="10.5" customHeight="1">
      <c r="A61" s="123"/>
      <c r="B61" s="123"/>
      <c r="C61" s="14"/>
      <c r="D61" s="14"/>
      <c r="E61" s="14"/>
      <c r="F61" s="14"/>
      <c r="G61" s="14"/>
      <c r="H61" s="14"/>
      <c r="I61" s="14"/>
    </row>
    <row r="62" spans="1:9" ht="12" customHeight="1">
      <c r="A62" s="23"/>
      <c r="B62" s="46"/>
      <c r="C62" s="14"/>
      <c r="D62" s="14"/>
      <c r="E62" s="14"/>
      <c r="F62" s="14"/>
      <c r="G62" s="47"/>
      <c r="H62" s="14"/>
      <c r="I62" s="14"/>
    </row>
    <row r="63" spans="1:9" ht="10.5" customHeight="1">
      <c r="A63" s="28"/>
      <c r="B63" s="23"/>
      <c r="C63" s="14"/>
      <c r="D63" s="14"/>
      <c r="E63" s="14"/>
      <c r="F63" s="14"/>
      <c r="G63" s="14"/>
      <c r="H63" s="14"/>
      <c r="I63" s="14"/>
    </row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</sheetData>
  <sheetProtection/>
  <mergeCells count="5">
    <mergeCell ref="A61:B61"/>
    <mergeCell ref="A23:B23"/>
    <mergeCell ref="C13:E13"/>
    <mergeCell ref="G13:I13"/>
    <mergeCell ref="A49:I50"/>
  </mergeCells>
  <printOptions horizontalCentered="1"/>
  <pageMargins left="0.5" right="0.5" top="0.5" bottom="0.5" header="0.25" footer="0.25"/>
  <pageSetup fitToHeight="1" fitToWidth="1" horizontalDpi="600" verticalDpi="600" orientation="portrait" paperSize="9" r:id="rId2"/>
  <headerFooter alignWithMargins="0">
    <oddFooter>&amp;C&amp;8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63"/>
  <sheetViews>
    <sheetView zoomScalePageLayoutView="0" workbookViewId="0" topLeftCell="A15">
      <selection activeCell="F28" sqref="F28"/>
    </sheetView>
  </sheetViews>
  <sheetFormatPr defaultColWidth="9.140625" defaultRowHeight="12.75"/>
  <cols>
    <col min="1" max="1" width="6.28125" style="72" customWidth="1"/>
    <col min="2" max="2" width="20.7109375" style="72" customWidth="1"/>
    <col min="3" max="5" width="9.140625" style="72" customWidth="1"/>
    <col min="6" max="6" width="16.00390625" style="72" customWidth="1"/>
    <col min="7" max="7" width="2.00390625" style="72" customWidth="1"/>
    <col min="8" max="8" width="15.8515625" style="72" bestFit="1" customWidth="1"/>
    <col min="9" max="9" width="1.7109375" style="72" customWidth="1"/>
    <col min="10" max="16384" width="9.140625" style="72" customWidth="1"/>
  </cols>
  <sheetData>
    <row r="1" ht="12.75"/>
    <row r="2" ht="12.75"/>
    <row r="3" ht="12.75"/>
    <row r="4" ht="12.75"/>
    <row r="5" ht="12.75"/>
    <row r="6" ht="12.75"/>
    <row r="7" spans="1:8" ht="12.75">
      <c r="A7" s="9" t="s">
        <v>20</v>
      </c>
      <c r="B7" s="26"/>
      <c r="C7" s="2"/>
      <c r="D7" s="3"/>
      <c r="E7" s="3"/>
      <c r="F7" s="16"/>
      <c r="G7" s="16"/>
      <c r="H7" s="14"/>
    </row>
    <row r="8" spans="1:8" ht="12.75">
      <c r="A8" s="17" t="s">
        <v>97</v>
      </c>
      <c r="B8" s="26"/>
      <c r="C8" s="2"/>
      <c r="D8" s="3"/>
      <c r="E8" s="3"/>
      <c r="F8" s="16"/>
      <c r="G8" s="16"/>
      <c r="H8" s="14"/>
    </row>
    <row r="9" spans="1:8" ht="12.75">
      <c r="A9" s="9" t="s">
        <v>25</v>
      </c>
      <c r="B9" s="26"/>
      <c r="C9" s="2"/>
      <c r="D9" s="3"/>
      <c r="E9" s="3"/>
      <c r="F9" s="16"/>
      <c r="G9" s="16"/>
      <c r="H9" s="14"/>
    </row>
    <row r="10" spans="1:8" ht="12.75">
      <c r="A10" s="4"/>
      <c r="B10" s="4"/>
      <c r="C10" s="41"/>
      <c r="D10" s="35"/>
      <c r="E10" s="35"/>
      <c r="F10" s="18" t="s">
        <v>38</v>
      </c>
      <c r="G10" s="35"/>
      <c r="H10" s="18" t="s">
        <v>40</v>
      </c>
    </row>
    <row r="11" spans="1:8" ht="12.75">
      <c r="A11" s="4"/>
      <c r="B11" s="4"/>
      <c r="C11" s="41"/>
      <c r="D11" s="35"/>
      <c r="E11" s="35"/>
      <c r="F11" s="8" t="s">
        <v>37</v>
      </c>
      <c r="G11" s="35"/>
      <c r="H11" s="8" t="s">
        <v>39</v>
      </c>
    </row>
    <row r="12" spans="1:8" ht="12.75">
      <c r="A12" s="5"/>
      <c r="B12" s="5"/>
      <c r="C12" s="41"/>
      <c r="D12" s="35"/>
      <c r="E12" s="35"/>
      <c r="F12" s="19" t="s">
        <v>95</v>
      </c>
      <c r="G12" s="35"/>
      <c r="H12" s="19" t="s">
        <v>80</v>
      </c>
    </row>
    <row r="13" spans="1:8" ht="12.75">
      <c r="A13" s="5"/>
      <c r="B13" s="5"/>
      <c r="C13" s="41"/>
      <c r="D13" s="35"/>
      <c r="E13" s="35"/>
      <c r="F13" s="49" t="s">
        <v>0</v>
      </c>
      <c r="G13" s="47"/>
      <c r="H13" s="49" t="s">
        <v>0</v>
      </c>
    </row>
    <row r="14" spans="1:8" ht="12.75">
      <c r="A14" s="73" t="s">
        <v>63</v>
      </c>
      <c r="B14" s="5"/>
      <c r="C14" s="41"/>
      <c r="D14" s="35"/>
      <c r="E14" s="35"/>
      <c r="F14" s="49"/>
      <c r="G14" s="47"/>
      <c r="H14" s="49"/>
    </row>
    <row r="15" spans="1:8" ht="12.75">
      <c r="A15" s="73"/>
      <c r="B15" s="5"/>
      <c r="C15" s="41"/>
      <c r="D15" s="35"/>
      <c r="E15" s="35"/>
      <c r="F15" s="49"/>
      <c r="G15" s="47"/>
      <c r="H15" s="49"/>
    </row>
    <row r="16" spans="1:8" ht="12.75">
      <c r="A16" s="66" t="s">
        <v>52</v>
      </c>
      <c r="B16" s="5"/>
      <c r="C16" s="41"/>
      <c r="D16" s="35"/>
      <c r="E16" s="35"/>
      <c r="F16" s="70"/>
      <c r="G16" s="35"/>
      <c r="H16" s="6"/>
    </row>
    <row r="17" spans="1:8" ht="12.75">
      <c r="A17" s="12" t="s">
        <v>8</v>
      </c>
      <c r="B17" s="13"/>
      <c r="C17" s="23"/>
      <c r="D17" s="16"/>
      <c r="E17" s="16"/>
      <c r="F17" s="85">
        <v>1369545</v>
      </c>
      <c r="G17" s="16"/>
      <c r="H17" s="85">
        <v>1276032</v>
      </c>
    </row>
    <row r="18" spans="1:8" ht="12.75">
      <c r="A18" s="12" t="s">
        <v>61</v>
      </c>
      <c r="B18" s="13"/>
      <c r="C18" s="23"/>
      <c r="D18" s="16"/>
      <c r="E18" s="16"/>
      <c r="F18" s="86">
        <v>1127554</v>
      </c>
      <c r="G18" s="16"/>
      <c r="H18" s="86">
        <v>1132293</v>
      </c>
    </row>
    <row r="19" spans="1:8" ht="12.75">
      <c r="A19" s="12" t="s">
        <v>96</v>
      </c>
      <c r="B19" s="13"/>
      <c r="C19" s="23"/>
      <c r="D19" s="16"/>
      <c r="E19" s="16"/>
      <c r="F19" s="86">
        <v>87412</v>
      </c>
      <c r="G19" s="16"/>
      <c r="H19" s="86">
        <v>0</v>
      </c>
    </row>
    <row r="20" spans="1:8" ht="12.75">
      <c r="A20" s="22" t="s">
        <v>62</v>
      </c>
      <c r="B20" s="13"/>
      <c r="C20" s="23"/>
      <c r="D20" s="16"/>
      <c r="E20" s="16"/>
      <c r="F20" s="86">
        <v>0</v>
      </c>
      <c r="G20" s="16"/>
      <c r="H20" s="86">
        <v>20832</v>
      </c>
    </row>
    <row r="21" spans="1:8" ht="12.75">
      <c r="A21" s="22" t="s">
        <v>85</v>
      </c>
      <c r="B21" s="13"/>
      <c r="C21" s="23"/>
      <c r="D21" s="16"/>
      <c r="E21" s="16"/>
      <c r="F21" s="86">
        <v>12283</v>
      </c>
      <c r="G21" s="16"/>
      <c r="H21" s="86">
        <v>13102</v>
      </c>
    </row>
    <row r="22" spans="1:8" ht="12.75">
      <c r="A22" s="23" t="s">
        <v>6</v>
      </c>
      <c r="B22" s="26"/>
      <c r="C22" s="25"/>
      <c r="D22" s="39"/>
      <c r="E22" s="39"/>
      <c r="F22" s="86">
        <v>925</v>
      </c>
      <c r="G22" s="35"/>
      <c r="H22" s="86">
        <v>744</v>
      </c>
    </row>
    <row r="23" spans="1:8" ht="12.75">
      <c r="A23" s="12" t="s">
        <v>11</v>
      </c>
      <c r="B23" s="28"/>
      <c r="C23" s="23"/>
      <c r="D23" s="16"/>
      <c r="E23" s="16"/>
      <c r="F23" s="86">
        <v>25554</v>
      </c>
      <c r="G23" s="16"/>
      <c r="H23" s="86">
        <v>25554</v>
      </c>
    </row>
    <row r="24" spans="1:8" ht="12.75">
      <c r="A24" s="12" t="s">
        <v>36</v>
      </c>
      <c r="B24" s="28"/>
      <c r="C24" s="23"/>
      <c r="D24" s="16"/>
      <c r="E24" s="16"/>
      <c r="F24" s="87">
        <v>22120</v>
      </c>
      <c r="G24" s="16"/>
      <c r="H24" s="87">
        <v>19479</v>
      </c>
    </row>
    <row r="25" spans="1:8" ht="12.75">
      <c r="A25" s="12"/>
      <c r="B25" s="28"/>
      <c r="C25" s="23"/>
      <c r="D25" s="16"/>
      <c r="E25" s="16"/>
      <c r="F25" s="88">
        <f>SUM(F17:F24)</f>
        <v>2645393</v>
      </c>
      <c r="G25" s="16"/>
      <c r="H25" s="88">
        <f>SUM(H17:H24)</f>
        <v>2488036</v>
      </c>
    </row>
    <row r="26" spans="1:8" ht="12.75">
      <c r="A26" s="21" t="s">
        <v>43</v>
      </c>
      <c r="B26" s="13"/>
      <c r="C26" s="23"/>
      <c r="D26" s="16"/>
      <c r="E26" s="16"/>
      <c r="F26" s="89"/>
      <c r="G26" s="16"/>
      <c r="H26" s="89"/>
    </row>
    <row r="27" spans="1:11" ht="12.75">
      <c r="A27" s="15" t="s">
        <v>3</v>
      </c>
      <c r="B27" s="13"/>
      <c r="C27" s="23"/>
      <c r="D27" s="16"/>
      <c r="E27" s="16"/>
      <c r="F27" s="86">
        <v>60734</v>
      </c>
      <c r="G27" s="16"/>
      <c r="H27" s="86">
        <v>74823</v>
      </c>
      <c r="K27" s="75"/>
    </row>
    <row r="28" spans="1:11" ht="12.75">
      <c r="A28" s="15" t="s">
        <v>50</v>
      </c>
      <c r="B28" s="13"/>
      <c r="C28" s="23"/>
      <c r="D28" s="16"/>
      <c r="E28" s="16"/>
      <c r="F28" s="86">
        <v>111496</v>
      </c>
      <c r="G28" s="16"/>
      <c r="H28" s="86">
        <v>76207</v>
      </c>
      <c r="K28" s="75"/>
    </row>
    <row r="29" spans="1:8" ht="12.75">
      <c r="A29" s="15" t="s">
        <v>42</v>
      </c>
      <c r="B29" s="13"/>
      <c r="C29" s="23"/>
      <c r="D29" s="16"/>
      <c r="E29" s="16"/>
      <c r="F29" s="86">
        <v>6502</v>
      </c>
      <c r="G29" s="16"/>
      <c r="H29" s="86">
        <v>6977</v>
      </c>
    </row>
    <row r="30" spans="1:8" ht="12.75">
      <c r="A30" s="12" t="s">
        <v>81</v>
      </c>
      <c r="B30" s="13"/>
      <c r="C30" s="23"/>
      <c r="D30" s="16"/>
      <c r="E30" s="16"/>
      <c r="F30" s="87">
        <v>63788</v>
      </c>
      <c r="G30" s="16"/>
      <c r="H30" s="90">
        <v>66266</v>
      </c>
    </row>
    <row r="31" spans="1:10" ht="12.75">
      <c r="A31" s="12"/>
      <c r="B31" s="13"/>
      <c r="C31" s="23"/>
      <c r="D31" s="16"/>
      <c r="E31" s="14"/>
      <c r="F31" s="88">
        <f>SUM(F27:F30)</f>
        <v>242520</v>
      </c>
      <c r="G31" s="14"/>
      <c r="H31" s="88">
        <f>SUM(H27:H30)</f>
        <v>224273</v>
      </c>
      <c r="I31" s="76"/>
      <c r="J31" s="76"/>
    </row>
    <row r="32" spans="1:10" ht="12.75">
      <c r="A32" s="12"/>
      <c r="B32" s="13"/>
      <c r="C32" s="23"/>
      <c r="D32" s="16"/>
      <c r="E32" s="14"/>
      <c r="F32" s="14"/>
      <c r="G32" s="14"/>
      <c r="H32" s="14"/>
      <c r="I32" s="76"/>
      <c r="J32" s="76"/>
    </row>
    <row r="33" spans="1:10" ht="12.75">
      <c r="A33" s="12" t="s">
        <v>82</v>
      </c>
      <c r="B33" s="13"/>
      <c r="C33" s="23"/>
      <c r="D33" s="16"/>
      <c r="E33" s="14"/>
      <c r="F33" s="14">
        <v>784</v>
      </c>
      <c r="G33" s="14"/>
      <c r="H33" s="14">
        <v>454</v>
      </c>
      <c r="I33" s="76"/>
      <c r="J33" s="76"/>
    </row>
    <row r="34" spans="1:10" ht="13.5" thickBot="1">
      <c r="A34" s="74" t="s">
        <v>64</v>
      </c>
      <c r="B34" s="13"/>
      <c r="C34" s="23"/>
      <c r="D34" s="16"/>
      <c r="E34" s="14"/>
      <c r="F34" s="91">
        <f>+F25+F31+F33</f>
        <v>2888697</v>
      </c>
      <c r="G34" s="14"/>
      <c r="H34" s="91">
        <f>+H25+H31+H33</f>
        <v>2712763</v>
      </c>
      <c r="I34" s="76"/>
      <c r="J34" s="76"/>
    </row>
    <row r="35" spans="1:10" ht="12.75">
      <c r="A35" s="12"/>
      <c r="B35" s="13"/>
      <c r="C35" s="23"/>
      <c r="D35" s="16"/>
      <c r="E35" s="14"/>
      <c r="F35" s="14"/>
      <c r="G35" s="14"/>
      <c r="H35" s="14"/>
      <c r="I35" s="76"/>
      <c r="J35" s="76"/>
    </row>
    <row r="36" spans="1:10" ht="12.75">
      <c r="A36" s="74" t="s">
        <v>65</v>
      </c>
      <c r="B36" s="13"/>
      <c r="C36" s="23"/>
      <c r="D36" s="16"/>
      <c r="E36" s="14"/>
      <c r="F36" s="14"/>
      <c r="G36" s="14"/>
      <c r="H36" s="14"/>
      <c r="I36" s="76"/>
      <c r="J36" s="76"/>
    </row>
    <row r="37" spans="1:10" ht="12.75">
      <c r="A37" s="12"/>
      <c r="B37" s="13"/>
      <c r="C37" s="23"/>
      <c r="D37" s="16"/>
      <c r="E37" s="14"/>
      <c r="F37" s="14"/>
      <c r="G37" s="14"/>
      <c r="H37" s="14"/>
      <c r="I37" s="76"/>
      <c r="J37" s="76"/>
    </row>
    <row r="38" spans="1:12" ht="12.75">
      <c r="A38" s="12" t="s">
        <v>12</v>
      </c>
      <c r="B38" s="12"/>
      <c r="C38" s="23"/>
      <c r="D38" s="16"/>
      <c r="E38" s="16"/>
      <c r="F38" s="14">
        <v>529153</v>
      </c>
      <c r="G38" s="16"/>
      <c r="H38" s="92">
        <v>529153</v>
      </c>
      <c r="J38" s="75"/>
      <c r="L38" s="75"/>
    </row>
    <row r="39" spans="1:10" ht="12.75">
      <c r="A39" s="15" t="s">
        <v>1</v>
      </c>
      <c r="B39" s="12"/>
      <c r="C39" s="23"/>
      <c r="D39" s="16"/>
      <c r="E39" s="16"/>
      <c r="F39" s="89">
        <v>846873</v>
      </c>
      <c r="G39" s="14"/>
      <c r="H39" s="89">
        <v>821093</v>
      </c>
      <c r="J39" s="75"/>
    </row>
    <row r="40" spans="1:8" ht="12.75">
      <c r="A40" s="20" t="s">
        <v>57</v>
      </c>
      <c r="B40" s="12"/>
      <c r="C40" s="23"/>
      <c r="D40" s="16"/>
      <c r="E40" s="16"/>
      <c r="F40" s="14">
        <f>SUM(F38:F39)</f>
        <v>1376026</v>
      </c>
      <c r="G40" s="14"/>
      <c r="H40" s="14">
        <f>SUM(H38:H39)</f>
        <v>1350246</v>
      </c>
    </row>
    <row r="41" spans="1:8" ht="12.75">
      <c r="A41" s="12" t="s">
        <v>13</v>
      </c>
      <c r="B41" s="12"/>
      <c r="C41" s="23"/>
      <c r="D41" s="16"/>
      <c r="E41" s="16"/>
      <c r="F41" s="89">
        <v>98288</v>
      </c>
      <c r="G41" s="16"/>
      <c r="H41" s="89">
        <v>74007</v>
      </c>
    </row>
    <row r="42" spans="1:8" ht="12.75">
      <c r="A42" s="74" t="s">
        <v>66</v>
      </c>
      <c r="B42" s="12"/>
      <c r="C42" s="23"/>
      <c r="D42" s="16"/>
      <c r="E42" s="16"/>
      <c r="F42" s="93">
        <f>SUM(F40:F41)</f>
        <v>1474314</v>
      </c>
      <c r="G42" s="16"/>
      <c r="H42" s="93">
        <f>SUM(H40:H41)</f>
        <v>1424253</v>
      </c>
    </row>
    <row r="43" spans="1:10" ht="12.75">
      <c r="A43" s="12"/>
      <c r="B43" s="13"/>
      <c r="C43" s="23"/>
      <c r="D43" s="16"/>
      <c r="E43" s="14"/>
      <c r="F43" s="14"/>
      <c r="G43" s="14"/>
      <c r="H43" s="14"/>
      <c r="I43" s="76"/>
      <c r="J43" s="76"/>
    </row>
    <row r="44" spans="1:10" ht="12.75">
      <c r="A44" s="74" t="s">
        <v>67</v>
      </c>
      <c r="B44" s="13"/>
      <c r="C44" s="23"/>
      <c r="D44" s="16"/>
      <c r="E44" s="14"/>
      <c r="F44" s="14"/>
      <c r="G44" s="14"/>
      <c r="H44" s="14"/>
      <c r="I44" s="76"/>
      <c r="J44" s="76"/>
    </row>
    <row r="45" spans="1:10" ht="12.75">
      <c r="A45" s="12"/>
      <c r="B45" s="13"/>
      <c r="C45" s="23"/>
      <c r="D45" s="16"/>
      <c r="E45" s="14"/>
      <c r="F45" s="14"/>
      <c r="G45" s="14"/>
      <c r="H45" s="14"/>
      <c r="I45" s="76"/>
      <c r="J45" s="76"/>
    </row>
    <row r="46" spans="1:8" ht="12.75">
      <c r="A46" s="21" t="s">
        <v>45</v>
      </c>
      <c r="B46" s="12"/>
      <c r="C46" s="23"/>
      <c r="D46" s="16"/>
      <c r="E46" s="16"/>
      <c r="F46" s="14"/>
      <c r="G46" s="16"/>
      <c r="H46" s="14"/>
    </row>
    <row r="47" spans="1:8" ht="12.75">
      <c r="A47" s="12" t="s">
        <v>46</v>
      </c>
      <c r="C47" s="23"/>
      <c r="D47" s="16"/>
      <c r="E47" s="16"/>
      <c r="F47" s="85">
        <v>527357</v>
      </c>
      <c r="G47" s="16"/>
      <c r="H47" s="85">
        <v>484521</v>
      </c>
    </row>
    <row r="48" spans="1:8" ht="12.75">
      <c r="A48" s="12" t="s">
        <v>47</v>
      </c>
      <c r="C48" s="23"/>
      <c r="D48" s="16"/>
      <c r="E48" s="16"/>
      <c r="F48" s="87">
        <v>322603</v>
      </c>
      <c r="G48" s="16"/>
      <c r="H48" s="87">
        <v>293617</v>
      </c>
    </row>
    <row r="49" spans="1:8" ht="12.75">
      <c r="A49" s="12"/>
      <c r="C49" s="23"/>
      <c r="D49" s="16"/>
      <c r="E49" s="16"/>
      <c r="F49" s="14">
        <f>SUM(F47:F48)</f>
        <v>849960</v>
      </c>
      <c r="G49" s="16"/>
      <c r="H49" s="14">
        <f>SUM(H47:H48)</f>
        <v>778138</v>
      </c>
    </row>
    <row r="50" spans="1:10" ht="12.75">
      <c r="A50" s="21" t="s">
        <v>44</v>
      </c>
      <c r="B50" s="13"/>
      <c r="C50" s="23"/>
      <c r="D50" s="16"/>
      <c r="E50" s="14"/>
      <c r="F50" s="89"/>
      <c r="G50" s="14"/>
      <c r="H50" s="89"/>
      <c r="I50" s="76"/>
      <c r="J50" s="76"/>
    </row>
    <row r="51" spans="1:11" ht="12.75">
      <c r="A51" s="12" t="s">
        <v>51</v>
      </c>
      <c r="B51" s="13"/>
      <c r="C51" s="23"/>
      <c r="D51" s="16"/>
      <c r="E51" s="16"/>
      <c r="F51" s="86">
        <v>148126</v>
      </c>
      <c r="G51" s="16"/>
      <c r="H51" s="86">
        <v>173337</v>
      </c>
      <c r="K51" s="75"/>
    </row>
    <row r="52" spans="1:8" ht="12.75">
      <c r="A52" s="15" t="s">
        <v>41</v>
      </c>
      <c r="B52" s="13"/>
      <c r="C52" s="23"/>
      <c r="D52" s="16"/>
      <c r="E52" s="16"/>
      <c r="F52" s="86">
        <v>413564</v>
      </c>
      <c r="G52" s="16"/>
      <c r="H52" s="86">
        <v>332374</v>
      </c>
    </row>
    <row r="53" spans="1:8" ht="12.75">
      <c r="A53" s="15" t="s">
        <v>86</v>
      </c>
      <c r="B53" s="13"/>
      <c r="C53" s="23"/>
      <c r="D53" s="16"/>
      <c r="E53" s="16"/>
      <c r="F53" s="86">
        <v>2733</v>
      </c>
      <c r="G53" s="16"/>
      <c r="H53" s="86">
        <v>4661</v>
      </c>
    </row>
    <row r="54" spans="1:9" ht="12.75">
      <c r="A54" s="32"/>
      <c r="B54" s="28"/>
      <c r="C54" s="23"/>
      <c r="D54" s="16"/>
      <c r="E54" s="14"/>
      <c r="F54" s="88">
        <f>SUM(F51:F53)</f>
        <v>564423</v>
      </c>
      <c r="G54" s="14"/>
      <c r="H54" s="88">
        <f>SUM(H51:H53)</f>
        <v>510372</v>
      </c>
      <c r="I54" s="76"/>
    </row>
    <row r="55" spans="1:8" ht="12.75">
      <c r="A55" s="74" t="s">
        <v>68</v>
      </c>
      <c r="B55" s="13"/>
      <c r="C55" s="23"/>
      <c r="D55" s="16"/>
      <c r="E55" s="16"/>
      <c r="F55" s="93">
        <f>+F49+F54</f>
        <v>1414383</v>
      </c>
      <c r="G55" s="16"/>
      <c r="H55" s="93">
        <f>+H49+H54</f>
        <v>1288510</v>
      </c>
    </row>
    <row r="56" spans="1:8" ht="12.75">
      <c r="A56" s="44"/>
      <c r="B56" s="26"/>
      <c r="C56" s="25"/>
      <c r="D56" s="39"/>
      <c r="E56" s="39"/>
      <c r="F56" s="16"/>
      <c r="G56" s="16"/>
      <c r="H56" s="16"/>
    </row>
    <row r="57" spans="1:8" ht="13.5" thickBot="1">
      <c r="A57" s="74" t="s">
        <v>69</v>
      </c>
      <c r="B57" s="26"/>
      <c r="C57" s="25"/>
      <c r="D57" s="39"/>
      <c r="E57" s="39"/>
      <c r="F57" s="94">
        <f>+F55+F42</f>
        <v>2888697</v>
      </c>
      <c r="G57" s="16"/>
      <c r="H57" s="94">
        <f>+H55+H42</f>
        <v>2712763</v>
      </c>
    </row>
    <row r="58" spans="1:8" ht="12.75">
      <c r="A58" s="26"/>
      <c r="B58" s="26"/>
      <c r="C58" s="26"/>
      <c r="D58" s="26"/>
      <c r="E58" s="26"/>
      <c r="F58" s="28"/>
      <c r="G58" s="16"/>
      <c r="H58" s="14"/>
    </row>
    <row r="59" spans="1:8" ht="12.75">
      <c r="A59" s="28" t="s">
        <v>48</v>
      </c>
      <c r="B59" s="28"/>
      <c r="C59" s="28"/>
      <c r="D59" s="28"/>
      <c r="E59" s="28"/>
      <c r="F59" s="50"/>
      <c r="G59" s="28"/>
      <c r="H59" s="50"/>
    </row>
    <row r="60" spans="1:8" ht="13.5" thickBot="1">
      <c r="A60" s="42" t="s">
        <v>58</v>
      </c>
      <c r="B60" s="28"/>
      <c r="C60" s="28"/>
      <c r="D60" s="28"/>
      <c r="E60" s="28"/>
      <c r="F60" s="95">
        <f>+(F40)/F38</f>
        <v>2.6004312552324187</v>
      </c>
      <c r="G60" s="12"/>
      <c r="H60" s="95">
        <f>+(H40)/H38</f>
        <v>2.5517118867321926</v>
      </c>
    </row>
    <row r="61" spans="1:8" ht="12.75">
      <c r="A61" s="51"/>
      <c r="B61" s="51"/>
      <c r="C61" s="51"/>
      <c r="D61" s="51"/>
      <c r="E61" s="51"/>
      <c r="F61" s="71"/>
      <c r="G61" s="28"/>
      <c r="H61" s="50"/>
    </row>
    <row r="62" spans="1:8" ht="12.75" customHeight="1">
      <c r="A62" s="127"/>
      <c r="B62" s="127"/>
      <c r="C62" s="127"/>
      <c r="D62" s="127"/>
      <c r="E62" s="127"/>
      <c r="F62" s="127"/>
      <c r="G62" s="127"/>
      <c r="H62" s="127"/>
    </row>
    <row r="63" spans="1:8" ht="12.75">
      <c r="A63" s="127"/>
      <c r="B63" s="127"/>
      <c r="C63" s="127"/>
      <c r="D63" s="127"/>
      <c r="E63" s="127"/>
      <c r="F63" s="127"/>
      <c r="G63" s="127"/>
      <c r="H63" s="127"/>
    </row>
  </sheetData>
  <sheetProtection/>
  <mergeCells count="1">
    <mergeCell ref="A62:H63"/>
  </mergeCells>
  <printOptions horizontalCentered="1"/>
  <pageMargins left="0.5" right="0.5" top="0.5" bottom="0.5" header="0.25" footer="0.25"/>
  <pageSetup fitToHeight="1" fitToWidth="1" horizontalDpi="600" verticalDpi="600" orientation="portrait" paperSize="9" scale="96" r:id="rId2"/>
  <headerFooter alignWithMargins="0">
    <oddFooter>&amp;C&amp;8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O37"/>
  <sheetViews>
    <sheetView zoomScalePageLayoutView="0" workbookViewId="0" topLeftCell="A1">
      <selection activeCell="L30" sqref="L30"/>
    </sheetView>
  </sheetViews>
  <sheetFormatPr defaultColWidth="9.140625" defaultRowHeight="12.75"/>
  <cols>
    <col min="1" max="2" width="1.7109375" style="48" customWidth="1"/>
    <col min="3" max="3" width="6.8515625" style="48" customWidth="1"/>
    <col min="4" max="4" width="14.28125" style="48" customWidth="1"/>
    <col min="5" max="5" width="14.8515625" style="48" customWidth="1"/>
    <col min="6" max="6" width="4.140625" style="48" customWidth="1"/>
    <col min="7" max="7" width="3.28125" style="48" customWidth="1"/>
    <col min="8" max="8" width="15.28125" style="72" customWidth="1"/>
    <col min="9" max="9" width="2.7109375" style="72" customWidth="1"/>
    <col min="10" max="10" width="13.8515625" style="72" customWidth="1"/>
    <col min="11" max="16384" width="9.140625" style="48" customWidth="1"/>
  </cols>
  <sheetData>
    <row r="1" ht="12.75"/>
    <row r="2" ht="12.75"/>
    <row r="3" ht="12.75"/>
    <row r="4" ht="12.75"/>
    <row r="5" ht="12.75"/>
    <row r="6" ht="12.75"/>
    <row r="7" ht="12.75"/>
    <row r="8" spans="1:15" ht="12.75">
      <c r="A8" s="9" t="s">
        <v>21</v>
      </c>
      <c r="C8" s="26"/>
      <c r="D8" s="26"/>
      <c r="E8" s="26"/>
      <c r="F8" s="26"/>
      <c r="G8" s="26"/>
      <c r="H8" s="7"/>
      <c r="I8" s="26"/>
      <c r="J8" s="7"/>
      <c r="K8" s="26"/>
      <c r="L8" s="26"/>
      <c r="M8" s="52"/>
      <c r="N8" s="52"/>
      <c r="O8" s="52"/>
    </row>
    <row r="9" spans="1:15" ht="12.75">
      <c r="A9" s="17" t="str">
        <f>+'IS'!A10</f>
        <v>For the year ended 31 December 2009</v>
      </c>
      <c r="C9" s="26"/>
      <c r="D9" s="2"/>
      <c r="E9" s="28"/>
      <c r="F9" s="28"/>
      <c r="G9" s="28"/>
      <c r="H9" s="50"/>
      <c r="I9" s="28"/>
      <c r="J9" s="28"/>
      <c r="K9" s="26"/>
      <c r="L9" s="26"/>
      <c r="M9" s="52"/>
      <c r="N9" s="52"/>
      <c r="O9" s="52"/>
    </row>
    <row r="10" spans="1:15" ht="12.75">
      <c r="A10" s="9" t="s">
        <v>25</v>
      </c>
      <c r="C10" s="26"/>
      <c r="D10" s="2"/>
      <c r="E10" s="28"/>
      <c r="F10" s="28"/>
      <c r="G10" s="28"/>
      <c r="H10" s="50"/>
      <c r="I10" s="28"/>
      <c r="J10" s="28"/>
      <c r="K10" s="26"/>
      <c r="L10" s="26"/>
      <c r="M10" s="52"/>
      <c r="N10" s="52"/>
      <c r="O10" s="52"/>
    </row>
    <row r="11" spans="2:15" ht="12.75">
      <c r="B11" s="1"/>
      <c r="C11" s="26"/>
      <c r="D11" s="2"/>
      <c r="E11" s="28"/>
      <c r="F11" s="28"/>
      <c r="G11" s="28"/>
      <c r="H11" s="50"/>
      <c r="I11" s="28"/>
      <c r="J11" s="28"/>
      <c r="K11" s="26"/>
      <c r="L11" s="26"/>
      <c r="M11" s="52"/>
      <c r="N11" s="52"/>
      <c r="O11" s="52"/>
    </row>
    <row r="12" spans="1:15" ht="12.75">
      <c r="A12" s="53"/>
      <c r="B12" s="15"/>
      <c r="C12" s="12"/>
      <c r="D12" s="12"/>
      <c r="E12" s="15"/>
      <c r="F12" s="54"/>
      <c r="G12" s="54"/>
      <c r="H12" s="55" t="s">
        <v>30</v>
      </c>
      <c r="I12" s="19"/>
      <c r="J12" s="19" t="s">
        <v>33</v>
      </c>
      <c r="K12" s="26"/>
      <c r="L12" s="26"/>
      <c r="M12" s="52"/>
      <c r="N12" s="52"/>
      <c r="O12" s="52"/>
    </row>
    <row r="13" spans="1:15" ht="12.75">
      <c r="A13" s="53"/>
      <c r="B13" s="12"/>
      <c r="C13" s="12"/>
      <c r="D13" s="15"/>
      <c r="E13" s="12"/>
      <c r="F13" s="12"/>
      <c r="G13" s="12"/>
      <c r="H13" s="49" t="s">
        <v>31</v>
      </c>
      <c r="I13" s="28"/>
      <c r="J13" s="49" t="s">
        <v>31</v>
      </c>
      <c r="K13" s="26"/>
      <c r="L13" s="26"/>
      <c r="M13" s="26"/>
      <c r="N13" s="26"/>
      <c r="O13" s="26"/>
    </row>
    <row r="14" spans="1:15" ht="12.75">
      <c r="A14" s="53"/>
      <c r="B14" s="56"/>
      <c r="C14" s="12"/>
      <c r="D14" s="15"/>
      <c r="E14" s="14"/>
      <c r="F14" s="14"/>
      <c r="G14" s="14"/>
      <c r="H14" s="49" t="s">
        <v>32</v>
      </c>
      <c r="I14" s="16"/>
      <c r="J14" s="49" t="s">
        <v>32</v>
      </c>
      <c r="K14" s="26"/>
      <c r="L14" s="26"/>
      <c r="M14" s="26"/>
      <c r="N14" s="26"/>
      <c r="O14" s="26"/>
    </row>
    <row r="15" spans="1:15" ht="12.75">
      <c r="A15" s="53"/>
      <c r="B15" s="56"/>
      <c r="C15" s="12"/>
      <c r="D15" s="15"/>
      <c r="E15" s="14"/>
      <c r="F15" s="14"/>
      <c r="G15" s="14"/>
      <c r="H15" s="49" t="s">
        <v>95</v>
      </c>
      <c r="I15" s="16"/>
      <c r="J15" s="49" t="s">
        <v>80</v>
      </c>
      <c r="K15" s="26"/>
      <c r="L15" s="26"/>
      <c r="M15" s="26"/>
      <c r="N15" s="26"/>
      <c r="O15" s="26"/>
    </row>
    <row r="16" spans="1:15" ht="12.75">
      <c r="A16" s="53"/>
      <c r="B16" s="56"/>
      <c r="C16" s="12"/>
      <c r="D16" s="15"/>
      <c r="E16" s="14"/>
      <c r="F16" s="14"/>
      <c r="G16" s="14"/>
      <c r="H16" s="49" t="s">
        <v>0</v>
      </c>
      <c r="I16" s="47"/>
      <c r="J16" s="49" t="s">
        <v>0</v>
      </c>
      <c r="K16" s="26"/>
      <c r="L16" s="26"/>
      <c r="M16" s="26"/>
      <c r="N16" s="26"/>
      <c r="O16" s="26"/>
    </row>
    <row r="17" spans="1:15" ht="12.75">
      <c r="A17" s="53"/>
      <c r="B17" s="56"/>
      <c r="C17" s="12"/>
      <c r="D17" s="15"/>
      <c r="E17" s="14"/>
      <c r="F17" s="14"/>
      <c r="G17" s="14"/>
      <c r="H17" s="49"/>
      <c r="I17" s="47"/>
      <c r="J17" s="49"/>
      <c r="K17" s="26"/>
      <c r="L17" s="26"/>
      <c r="M17" s="26"/>
      <c r="N17" s="26"/>
      <c r="O17" s="26"/>
    </row>
    <row r="18" spans="1:15" ht="12.75">
      <c r="A18" s="20" t="s">
        <v>87</v>
      </c>
      <c r="C18" s="12"/>
      <c r="D18" s="15"/>
      <c r="E18" s="14"/>
      <c r="F18" s="14"/>
      <c r="G18" s="14"/>
      <c r="H18" s="14">
        <v>148534</v>
      </c>
      <c r="I18" s="14"/>
      <c r="J18" s="14">
        <v>315605</v>
      </c>
      <c r="K18" s="26"/>
      <c r="L18" s="26"/>
      <c r="M18" s="26"/>
      <c r="N18" s="26"/>
      <c r="O18" s="58"/>
    </row>
    <row r="19" spans="1:15" ht="12.75">
      <c r="A19" s="53"/>
      <c r="B19" s="57"/>
      <c r="C19" s="12"/>
      <c r="D19" s="15"/>
      <c r="E19" s="14"/>
      <c r="F19" s="14"/>
      <c r="G19" s="14"/>
      <c r="H19" s="14"/>
      <c r="I19" s="14"/>
      <c r="J19" s="14"/>
      <c r="K19" s="26"/>
      <c r="L19" s="26"/>
      <c r="M19" s="26"/>
      <c r="N19" s="26"/>
      <c r="O19" s="26"/>
    </row>
    <row r="20" spans="1:15" ht="12.75">
      <c r="A20" s="20" t="s">
        <v>72</v>
      </c>
      <c r="B20" s="57"/>
      <c r="C20" s="12"/>
      <c r="D20" s="15"/>
      <c r="E20" s="14"/>
      <c r="F20" s="14"/>
      <c r="G20" s="14"/>
      <c r="H20" s="14">
        <v>-215312</v>
      </c>
      <c r="I20" s="14"/>
      <c r="J20" s="14">
        <v>-421303</v>
      </c>
      <c r="K20" s="26"/>
      <c r="L20" s="26"/>
      <c r="M20" s="26"/>
      <c r="N20" s="26"/>
      <c r="O20" s="26"/>
    </row>
    <row r="21" spans="1:15" ht="12.75">
      <c r="A21" s="53"/>
      <c r="B21" s="57"/>
      <c r="C21" s="12"/>
      <c r="D21" s="15"/>
      <c r="E21" s="14"/>
      <c r="F21" s="14"/>
      <c r="G21" s="14"/>
      <c r="H21" s="14"/>
      <c r="I21" s="14"/>
      <c r="J21" s="14"/>
      <c r="K21" s="26"/>
      <c r="L21" s="26"/>
      <c r="M21" s="26"/>
      <c r="N21" s="26"/>
      <c r="O21" s="26"/>
    </row>
    <row r="22" spans="1:15" ht="12.75">
      <c r="A22" s="42" t="s">
        <v>112</v>
      </c>
      <c r="B22" s="12"/>
      <c r="C22" s="53"/>
      <c r="D22" s="15"/>
      <c r="E22" s="14"/>
      <c r="F22" s="14"/>
      <c r="G22" s="14"/>
      <c r="H22" s="14">
        <v>62893</v>
      </c>
      <c r="I22" s="14"/>
      <c r="J22" s="47">
        <v>142125</v>
      </c>
      <c r="K22" s="26"/>
      <c r="L22" s="26"/>
      <c r="M22" s="26"/>
      <c r="N22" s="26"/>
      <c r="O22" s="26"/>
    </row>
    <row r="23" spans="1:15" ht="12.75">
      <c r="A23" s="53"/>
      <c r="B23" s="12"/>
      <c r="C23" s="53"/>
      <c r="D23" s="15"/>
      <c r="E23" s="14"/>
      <c r="F23" s="14"/>
      <c r="G23" s="14"/>
      <c r="H23" s="89"/>
      <c r="I23" s="14"/>
      <c r="J23" s="96"/>
      <c r="K23" s="26"/>
      <c r="L23" s="26"/>
      <c r="M23" s="26"/>
      <c r="N23" s="26"/>
      <c r="O23" s="26"/>
    </row>
    <row r="24" spans="1:15" ht="12.75">
      <c r="A24" s="42" t="s">
        <v>73</v>
      </c>
      <c r="B24" s="53"/>
      <c r="C24" s="28"/>
      <c r="D24" s="23"/>
      <c r="E24" s="16"/>
      <c r="F24" s="16"/>
      <c r="G24" s="16"/>
      <c r="H24" s="16">
        <f>+H18+H20+H22</f>
        <v>-3885</v>
      </c>
      <c r="I24" s="16"/>
      <c r="J24" s="16">
        <f>+J18+J20+J22</f>
        <v>36427</v>
      </c>
      <c r="K24" s="26"/>
      <c r="L24" s="26"/>
      <c r="M24" s="26"/>
      <c r="N24" s="26"/>
      <c r="O24" s="26"/>
    </row>
    <row r="25" spans="1:15" ht="12.75">
      <c r="A25" s="42"/>
      <c r="B25" s="53"/>
      <c r="C25" s="28"/>
      <c r="D25" s="23"/>
      <c r="E25" s="16"/>
      <c r="F25" s="16"/>
      <c r="G25" s="16"/>
      <c r="H25" s="16"/>
      <c r="I25" s="16"/>
      <c r="J25" s="16"/>
      <c r="K25" s="26"/>
      <c r="L25" s="26"/>
      <c r="M25" s="26"/>
      <c r="N25" s="26"/>
      <c r="O25" s="26"/>
    </row>
    <row r="26" spans="1:15" ht="12.75">
      <c r="A26" s="42" t="s">
        <v>111</v>
      </c>
      <c r="B26" s="53"/>
      <c r="C26" s="28"/>
      <c r="D26" s="23"/>
      <c r="E26" s="16"/>
      <c r="F26" s="16"/>
      <c r="G26" s="60"/>
      <c r="H26" s="16">
        <v>60270</v>
      </c>
      <c r="I26" s="16"/>
      <c r="J26" s="16">
        <v>23843</v>
      </c>
      <c r="K26" s="26"/>
      <c r="L26" s="26"/>
      <c r="M26" s="26"/>
      <c r="N26" s="26"/>
      <c r="O26" s="26"/>
    </row>
    <row r="27" spans="1:15" ht="12.75">
      <c r="A27" s="42"/>
      <c r="B27" s="53"/>
      <c r="C27" s="28"/>
      <c r="D27" s="23"/>
      <c r="E27" s="16"/>
      <c r="F27" s="16"/>
      <c r="G27" s="60"/>
      <c r="H27" s="16"/>
      <c r="I27" s="16"/>
      <c r="J27" s="16"/>
      <c r="K27" s="26"/>
      <c r="L27" s="26"/>
      <c r="M27" s="26"/>
      <c r="N27" s="26"/>
      <c r="O27" s="26"/>
    </row>
    <row r="28" spans="1:15" ht="13.5" thickBot="1">
      <c r="A28" s="42" t="s">
        <v>110</v>
      </c>
      <c r="B28" s="53"/>
      <c r="C28" s="28"/>
      <c r="D28" s="23"/>
      <c r="E28" s="16"/>
      <c r="F28" s="16"/>
      <c r="G28" s="60"/>
      <c r="H28" s="91">
        <f>SUM(H24:H26)</f>
        <v>56385</v>
      </c>
      <c r="I28" s="16"/>
      <c r="J28" s="91">
        <f>SUM(J24:J26)</f>
        <v>60270</v>
      </c>
      <c r="K28" s="26"/>
      <c r="L28" s="26"/>
      <c r="M28" s="26"/>
      <c r="N28" s="26"/>
      <c r="O28" s="26"/>
    </row>
    <row r="29" spans="1:15" ht="12.75">
      <c r="A29" s="53"/>
      <c r="B29" s="22"/>
      <c r="C29" s="28"/>
      <c r="D29" s="23"/>
      <c r="E29" s="16"/>
      <c r="F29" s="16"/>
      <c r="G29" s="16"/>
      <c r="H29" s="97"/>
      <c r="I29" s="16"/>
      <c r="J29" s="16"/>
      <c r="K29" s="26"/>
      <c r="L29" s="26"/>
      <c r="M29" s="26"/>
      <c r="N29" s="26"/>
      <c r="O29" s="26"/>
    </row>
    <row r="30" spans="1:15" ht="12.75">
      <c r="A30" s="59" t="s">
        <v>49</v>
      </c>
      <c r="B30" s="61"/>
      <c r="C30" s="53"/>
      <c r="D30" s="53"/>
      <c r="E30" s="16"/>
      <c r="F30" s="16"/>
      <c r="G30" s="16"/>
      <c r="H30" s="16"/>
      <c r="I30" s="16"/>
      <c r="J30" s="16"/>
      <c r="K30" s="26"/>
      <c r="L30" s="26"/>
      <c r="M30" s="26"/>
      <c r="N30" s="26"/>
      <c r="O30" s="26"/>
    </row>
    <row r="31" spans="1:15" ht="12.75">
      <c r="A31" s="53"/>
      <c r="B31" s="32"/>
      <c r="C31" s="28"/>
      <c r="D31" s="23"/>
      <c r="E31" s="62"/>
      <c r="F31" s="43"/>
      <c r="G31" s="43"/>
      <c r="H31" s="62"/>
      <c r="I31" s="16"/>
      <c r="J31" s="16"/>
      <c r="K31" s="26"/>
      <c r="L31" s="26"/>
      <c r="M31" s="26"/>
      <c r="N31" s="26"/>
      <c r="O31" s="26"/>
    </row>
    <row r="32" spans="1:15" ht="12.75">
      <c r="A32" s="23" t="s">
        <v>7</v>
      </c>
      <c r="C32" s="53"/>
      <c r="D32" s="53"/>
      <c r="E32" s="47"/>
      <c r="F32" s="35"/>
      <c r="G32" s="35"/>
      <c r="H32" s="47">
        <v>14885</v>
      </c>
      <c r="I32" s="14"/>
      <c r="J32" s="47">
        <v>44270</v>
      </c>
      <c r="K32" s="26"/>
      <c r="L32" s="26"/>
      <c r="M32" s="26"/>
      <c r="N32" s="26"/>
      <c r="O32" s="26"/>
    </row>
    <row r="33" spans="1:15" ht="12.75">
      <c r="A33" s="23" t="s">
        <v>54</v>
      </c>
      <c r="C33" s="53"/>
      <c r="D33" s="53"/>
      <c r="E33" s="47"/>
      <c r="F33" s="35"/>
      <c r="G33" s="35"/>
      <c r="H33" s="47">
        <v>41500</v>
      </c>
      <c r="I33" s="14"/>
      <c r="J33" s="47">
        <v>16000</v>
      </c>
      <c r="K33" s="26"/>
      <c r="L33" s="26"/>
      <c r="M33" s="26"/>
      <c r="N33" s="26"/>
      <c r="O33" s="26"/>
    </row>
    <row r="34" spans="1:15" ht="13.5" thickBot="1">
      <c r="A34" s="53"/>
      <c r="B34" s="23"/>
      <c r="C34" s="53"/>
      <c r="D34" s="53"/>
      <c r="E34" s="47"/>
      <c r="F34" s="35"/>
      <c r="G34" s="35"/>
      <c r="H34" s="98">
        <f>SUM(H32:H33)</f>
        <v>56385</v>
      </c>
      <c r="I34" s="16"/>
      <c r="J34" s="98">
        <f>SUM(J32:J33)</f>
        <v>60270</v>
      </c>
      <c r="K34" s="26"/>
      <c r="L34" s="26"/>
      <c r="M34" s="26"/>
      <c r="N34" s="26"/>
      <c r="O34" s="26"/>
    </row>
    <row r="35" spans="1:15" ht="12.75">
      <c r="A35" s="53"/>
      <c r="B35" s="32"/>
      <c r="C35" s="28"/>
      <c r="D35" s="23"/>
      <c r="E35" s="16"/>
      <c r="F35" s="16"/>
      <c r="G35" s="16"/>
      <c r="H35" s="16"/>
      <c r="I35" s="16"/>
      <c r="J35" s="16"/>
      <c r="K35" s="26"/>
      <c r="L35" s="26"/>
      <c r="M35" s="26"/>
      <c r="N35" s="26"/>
      <c r="O35" s="26"/>
    </row>
    <row r="36" spans="1:15" ht="12.75" customHeight="1">
      <c r="A36" s="128"/>
      <c r="B36" s="127"/>
      <c r="C36" s="127"/>
      <c r="D36" s="127"/>
      <c r="E36" s="127"/>
      <c r="F36" s="127"/>
      <c r="G36" s="127"/>
      <c r="H36" s="127"/>
      <c r="I36" s="127"/>
      <c r="J36" s="127"/>
      <c r="K36" s="26"/>
      <c r="L36" s="26"/>
      <c r="M36" s="26"/>
      <c r="N36" s="26"/>
      <c r="O36" s="26"/>
    </row>
    <row r="37" spans="1:15" ht="12.75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26"/>
      <c r="L37" s="26"/>
      <c r="M37" s="26"/>
      <c r="N37" s="26"/>
      <c r="O37" s="26"/>
    </row>
  </sheetData>
  <sheetProtection/>
  <mergeCells count="1">
    <mergeCell ref="A36:J37"/>
  </mergeCells>
  <printOptions horizontalCentered="1"/>
  <pageMargins left="0.3937007874015748" right="0.3937007874015748" top="0.3937007874015748" bottom="0.5905511811023623" header="0.5118110236220472" footer="0.3937007874015748"/>
  <pageSetup fitToHeight="1" fitToWidth="1" horizontalDpi="600" verticalDpi="600" orientation="portrait" paperSize="9" r:id="rId2"/>
  <headerFooter alignWithMargins="0">
    <oddFooter>&amp;C&amp;8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13">
      <selection activeCell="A38" sqref="A38"/>
    </sheetView>
  </sheetViews>
  <sheetFormatPr defaultColWidth="9.140625" defaultRowHeight="12.75"/>
  <cols>
    <col min="1" max="1" width="44.28125" style="72" customWidth="1"/>
    <col min="2" max="2" width="9.421875" style="72" customWidth="1"/>
    <col min="3" max="3" width="0.9921875" style="72" customWidth="1"/>
    <col min="4" max="4" width="10.140625" style="72" customWidth="1"/>
    <col min="5" max="5" width="1.1484375" style="72" customWidth="1"/>
    <col min="6" max="6" width="10.140625" style="72" bestFit="1" customWidth="1"/>
    <col min="7" max="7" width="1.28515625" style="72" customWidth="1"/>
    <col min="8" max="8" width="9.28125" style="72" customWidth="1"/>
    <col min="9" max="9" width="0.85546875" style="72" customWidth="1"/>
    <col min="10" max="10" width="9.28125" style="72" customWidth="1"/>
    <col min="11" max="11" width="0.9921875" style="72" customWidth="1"/>
    <col min="12" max="12" width="10.421875" style="72" customWidth="1"/>
    <col min="13" max="13" width="0.9921875" style="72" customWidth="1"/>
    <col min="14" max="14" width="9.28125" style="72" customWidth="1"/>
    <col min="15" max="15" width="0.9921875" style="72" customWidth="1"/>
    <col min="16" max="16" width="9.7109375" style="72" customWidth="1"/>
    <col min="17" max="16384" width="9.140625" style="72" customWidth="1"/>
  </cols>
  <sheetData>
    <row r="1" spans="1:13" ht="12.75">
      <c r="A1" s="41"/>
      <c r="B1" s="41"/>
      <c r="C1" s="41"/>
      <c r="D1" s="41"/>
      <c r="E1" s="41"/>
      <c r="F1" s="41"/>
      <c r="G1" s="41"/>
      <c r="H1" s="41"/>
      <c r="I1" s="41"/>
      <c r="J1" s="41"/>
      <c r="K1" s="63"/>
      <c r="L1" s="63"/>
      <c r="M1" s="63"/>
    </row>
    <row r="2" spans="1:13" ht="12.75">
      <c r="A2" s="41"/>
      <c r="B2" s="41"/>
      <c r="C2" s="41"/>
      <c r="D2" s="41"/>
      <c r="E2" s="41"/>
      <c r="F2" s="41"/>
      <c r="G2" s="41"/>
      <c r="H2" s="41"/>
      <c r="I2" s="41"/>
      <c r="J2" s="41"/>
      <c r="K2" s="63"/>
      <c r="L2" s="63"/>
      <c r="M2" s="63"/>
    </row>
    <row r="3" spans="1:13" ht="12.75">
      <c r="A3" s="41"/>
      <c r="B3" s="41"/>
      <c r="C3" s="41"/>
      <c r="D3" s="41"/>
      <c r="E3" s="41"/>
      <c r="F3" s="41"/>
      <c r="G3" s="41"/>
      <c r="H3" s="41"/>
      <c r="I3" s="41"/>
      <c r="J3" s="41"/>
      <c r="K3" s="63"/>
      <c r="L3" s="63"/>
      <c r="M3" s="63"/>
    </row>
    <row r="4" spans="1:13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63"/>
      <c r="L4" s="63"/>
      <c r="M4" s="63"/>
    </row>
    <row r="5" spans="1:13" ht="12.75">
      <c r="A5" s="41"/>
      <c r="B5" s="41"/>
      <c r="C5" s="41"/>
      <c r="D5" s="41"/>
      <c r="E5" s="41"/>
      <c r="F5" s="41"/>
      <c r="G5" s="41"/>
      <c r="H5" s="41"/>
      <c r="I5" s="41"/>
      <c r="J5" s="41"/>
      <c r="K5" s="63"/>
      <c r="L5" s="63"/>
      <c r="M5" s="63"/>
    </row>
    <row r="6" spans="1:13" ht="12.75">
      <c r="A6" s="41"/>
      <c r="B6" s="41"/>
      <c r="C6" s="41"/>
      <c r="D6" s="41"/>
      <c r="E6" s="41"/>
      <c r="F6" s="41"/>
      <c r="G6" s="41"/>
      <c r="H6" s="41"/>
      <c r="I6" s="41"/>
      <c r="J6" s="41"/>
      <c r="K6" s="63"/>
      <c r="L6" s="63"/>
      <c r="M6" s="63"/>
    </row>
    <row r="7" spans="1:13" ht="12.75">
      <c r="A7" s="41"/>
      <c r="B7" s="41"/>
      <c r="C7" s="41"/>
      <c r="D7" s="41"/>
      <c r="E7" s="41"/>
      <c r="F7" s="41"/>
      <c r="G7" s="41"/>
      <c r="H7" s="41"/>
      <c r="I7" s="41"/>
      <c r="J7" s="41"/>
      <c r="K7" s="63"/>
      <c r="L7" s="63"/>
      <c r="M7" s="63"/>
    </row>
    <row r="8" spans="1:13" ht="12.75">
      <c r="A8" s="64" t="s">
        <v>22</v>
      </c>
      <c r="B8" s="16"/>
      <c r="C8" s="39"/>
      <c r="D8" s="39"/>
      <c r="E8" s="39"/>
      <c r="F8" s="39"/>
      <c r="G8" s="39"/>
      <c r="H8" s="39"/>
      <c r="I8" s="39"/>
      <c r="J8" s="39"/>
      <c r="K8" s="26"/>
      <c r="L8" s="26"/>
      <c r="M8" s="26"/>
    </row>
    <row r="9" spans="1:13" ht="12.75">
      <c r="A9" s="64" t="str">
        <f>+'CF'!A9</f>
        <v>For the year ended 31 December 2009</v>
      </c>
      <c r="B9" s="16"/>
      <c r="C9" s="39"/>
      <c r="D9" s="39"/>
      <c r="E9" s="39"/>
      <c r="F9" s="39"/>
      <c r="G9" s="39"/>
      <c r="H9" s="39"/>
      <c r="I9" s="39"/>
      <c r="J9" s="26"/>
      <c r="K9" s="26"/>
      <c r="L9" s="26"/>
      <c r="M9" s="26"/>
    </row>
    <row r="10" spans="1:13" ht="12.75">
      <c r="A10" s="64" t="s">
        <v>25</v>
      </c>
      <c r="B10" s="16"/>
      <c r="C10" s="39"/>
      <c r="D10" s="39"/>
      <c r="E10" s="39"/>
      <c r="F10" s="39"/>
      <c r="G10" s="39"/>
      <c r="H10" s="39"/>
      <c r="I10" s="39"/>
      <c r="J10" s="26"/>
      <c r="K10" s="26"/>
      <c r="L10" s="26"/>
      <c r="M10" s="26"/>
    </row>
    <row r="11" spans="1:13" ht="6" customHeight="1">
      <c r="A11" s="64"/>
      <c r="B11" s="16"/>
      <c r="C11" s="39"/>
      <c r="D11" s="39"/>
      <c r="E11" s="39"/>
      <c r="F11" s="39"/>
      <c r="G11" s="39"/>
      <c r="H11" s="39"/>
      <c r="I11" s="39"/>
      <c r="J11" s="26"/>
      <c r="K11" s="26"/>
      <c r="L11" s="26"/>
      <c r="M11" s="26"/>
    </row>
    <row r="12" spans="1:16" ht="12.75">
      <c r="A12" s="65"/>
      <c r="B12" s="125" t="s">
        <v>71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28"/>
      <c r="N12" s="77"/>
      <c r="O12" s="77"/>
      <c r="P12" s="77"/>
    </row>
    <row r="13" spans="1:16" ht="12.75">
      <c r="A13" s="65"/>
      <c r="B13" s="67"/>
      <c r="C13" s="67"/>
      <c r="D13" s="67"/>
      <c r="E13" s="67"/>
      <c r="F13" s="10" t="s">
        <v>15</v>
      </c>
      <c r="G13" s="67"/>
      <c r="H13" s="67"/>
      <c r="I13" s="67"/>
      <c r="J13" s="67"/>
      <c r="K13" s="67"/>
      <c r="L13" s="67"/>
      <c r="M13" s="28"/>
      <c r="N13" s="77"/>
      <c r="O13" s="77"/>
      <c r="P13" s="77"/>
    </row>
    <row r="14" spans="1:16" ht="12.75">
      <c r="A14" s="32"/>
      <c r="B14" s="31" t="s">
        <v>14</v>
      </c>
      <c r="C14" s="16"/>
      <c r="D14" s="10" t="s">
        <v>14</v>
      </c>
      <c r="E14" s="77"/>
      <c r="F14" s="10" t="s">
        <v>74</v>
      </c>
      <c r="G14" s="77"/>
      <c r="H14" s="77"/>
      <c r="I14" s="77"/>
      <c r="J14" s="11" t="s">
        <v>16</v>
      </c>
      <c r="K14" s="77"/>
      <c r="L14" s="78"/>
      <c r="M14" s="77"/>
      <c r="N14" s="10" t="s">
        <v>18</v>
      </c>
      <c r="O14" s="10"/>
      <c r="P14" s="10" t="s">
        <v>5</v>
      </c>
    </row>
    <row r="15" spans="1:16" ht="12.75">
      <c r="A15" s="32"/>
      <c r="B15" s="31" t="s">
        <v>4</v>
      </c>
      <c r="C15" s="16"/>
      <c r="D15" s="10" t="s">
        <v>17</v>
      </c>
      <c r="E15" s="77"/>
      <c r="F15" s="10" t="s">
        <v>75</v>
      </c>
      <c r="G15" s="77"/>
      <c r="H15" s="79" t="s">
        <v>76</v>
      </c>
      <c r="I15" s="77"/>
      <c r="J15" s="10" t="s">
        <v>77</v>
      </c>
      <c r="K15" s="77"/>
      <c r="L15" s="79" t="s">
        <v>59</v>
      </c>
      <c r="M15" s="77"/>
      <c r="N15" s="10" t="s">
        <v>23</v>
      </c>
      <c r="O15" s="10"/>
      <c r="P15" s="10" t="s">
        <v>19</v>
      </c>
    </row>
    <row r="16" spans="1:16" ht="12.75">
      <c r="A16" s="32"/>
      <c r="B16" s="49" t="s">
        <v>0</v>
      </c>
      <c r="C16" s="16"/>
      <c r="D16" s="10" t="s">
        <v>0</v>
      </c>
      <c r="E16" s="77"/>
      <c r="F16" s="10" t="s">
        <v>0</v>
      </c>
      <c r="G16" s="77"/>
      <c r="H16" s="10" t="s">
        <v>0</v>
      </c>
      <c r="I16" s="77"/>
      <c r="J16" s="10" t="s">
        <v>0</v>
      </c>
      <c r="K16" s="77"/>
      <c r="L16" s="10" t="s">
        <v>0</v>
      </c>
      <c r="M16" s="77"/>
      <c r="N16" s="10" t="s">
        <v>0</v>
      </c>
      <c r="O16" s="10"/>
      <c r="P16" s="10" t="s">
        <v>0</v>
      </c>
    </row>
    <row r="17" spans="1:16" ht="12.75">
      <c r="A17" s="32"/>
      <c r="B17" s="49"/>
      <c r="C17" s="16"/>
      <c r="D17" s="10"/>
      <c r="E17" s="77"/>
      <c r="F17" s="10"/>
      <c r="G17" s="77"/>
      <c r="H17" s="77"/>
      <c r="I17" s="77"/>
      <c r="J17" s="10"/>
      <c r="K17" s="77"/>
      <c r="L17" s="77"/>
      <c r="M17" s="77"/>
      <c r="N17" s="10"/>
      <c r="O17" s="10"/>
      <c r="P17" s="10"/>
    </row>
    <row r="18" spans="1:16" ht="12.75">
      <c r="A18" s="59" t="s">
        <v>83</v>
      </c>
      <c r="B18" s="92">
        <v>529153</v>
      </c>
      <c r="C18" s="99"/>
      <c r="D18" s="14">
        <v>316155</v>
      </c>
      <c r="E18" s="77"/>
      <c r="F18" s="14">
        <v>923</v>
      </c>
      <c r="G18" s="77"/>
      <c r="H18" s="14">
        <v>133657</v>
      </c>
      <c r="I18" s="77"/>
      <c r="J18" s="14">
        <v>370358</v>
      </c>
      <c r="K18" s="77"/>
      <c r="L18" s="80">
        <f>+J18+H18+F18+D18+B18</f>
        <v>1350246</v>
      </c>
      <c r="M18" s="77"/>
      <c r="N18" s="14">
        <v>74007</v>
      </c>
      <c r="O18" s="12"/>
      <c r="P18" s="100">
        <f>+L18+N18</f>
        <v>1424253</v>
      </c>
    </row>
    <row r="19" spans="1:16" ht="12.75">
      <c r="A19" s="22"/>
      <c r="B19" s="16"/>
      <c r="C19" s="16"/>
      <c r="D19" s="16"/>
      <c r="E19" s="77"/>
      <c r="F19" s="16"/>
      <c r="G19" s="77"/>
      <c r="H19" s="77"/>
      <c r="I19" s="77"/>
      <c r="J19" s="16"/>
      <c r="K19" s="77"/>
      <c r="L19" s="77"/>
      <c r="M19" s="77"/>
      <c r="N19" s="28"/>
      <c r="O19" s="28"/>
      <c r="P19" s="28"/>
    </row>
    <row r="20" spans="1:16" ht="12.75">
      <c r="A20" s="42" t="s">
        <v>91</v>
      </c>
      <c r="B20" s="101">
        <v>0</v>
      </c>
      <c r="C20" s="88"/>
      <c r="D20" s="88">
        <v>0</v>
      </c>
      <c r="E20" s="102"/>
      <c r="F20" s="88">
        <v>260</v>
      </c>
      <c r="G20" s="102"/>
      <c r="H20" s="88">
        <v>0</v>
      </c>
      <c r="I20" s="102"/>
      <c r="J20" s="88">
        <v>0</v>
      </c>
      <c r="K20" s="102"/>
      <c r="L20" s="103">
        <f>+J20+H20+F20+D20+B20</f>
        <v>260</v>
      </c>
      <c r="M20" s="102"/>
      <c r="N20" s="88">
        <v>0</v>
      </c>
      <c r="O20" s="104"/>
      <c r="P20" s="105">
        <f>+L20+N20</f>
        <v>260</v>
      </c>
    </row>
    <row r="21" spans="1:16" ht="12.75">
      <c r="A21" s="23" t="s">
        <v>90</v>
      </c>
      <c r="B21" s="110">
        <v>0</v>
      </c>
      <c r="C21" s="89"/>
      <c r="D21" s="89">
        <v>0</v>
      </c>
      <c r="E21" s="111"/>
      <c r="F21" s="89">
        <v>-1183</v>
      </c>
      <c r="G21" s="111"/>
      <c r="H21" s="89">
        <v>0</v>
      </c>
      <c r="I21" s="111"/>
      <c r="J21" s="89">
        <v>0</v>
      </c>
      <c r="K21" s="111"/>
      <c r="L21" s="116">
        <f>+J21+H21+F21+D21+B21</f>
        <v>-1183</v>
      </c>
      <c r="M21" s="111"/>
      <c r="N21" s="89">
        <v>0</v>
      </c>
      <c r="O21" s="112"/>
      <c r="P21" s="117">
        <f>+L21+N21</f>
        <v>-1183</v>
      </c>
    </row>
    <row r="22" spans="1:16" ht="12.75">
      <c r="A22" s="23" t="s">
        <v>94</v>
      </c>
      <c r="B22" s="106">
        <f>SUM(B20:B21)</f>
        <v>0</v>
      </c>
      <c r="C22" s="14"/>
      <c r="D22" s="14">
        <f>SUM(D20:D21)</f>
        <v>0</v>
      </c>
      <c r="E22" s="107"/>
      <c r="F22" s="14">
        <f>SUM(F20:F21)</f>
        <v>-923</v>
      </c>
      <c r="G22" s="107"/>
      <c r="H22" s="14">
        <f>SUM(H20:H21)</f>
        <v>0</v>
      </c>
      <c r="I22" s="107"/>
      <c r="J22" s="14">
        <f>SUM(J20:J21)</f>
        <v>0</v>
      </c>
      <c r="K22" s="107"/>
      <c r="L22" s="14">
        <f>SUM(L20:L21)</f>
        <v>-923</v>
      </c>
      <c r="M22" s="107"/>
      <c r="N22" s="14">
        <f>SUM(N20:N21)</f>
        <v>0</v>
      </c>
      <c r="O22" s="12"/>
      <c r="P22" s="109">
        <f>SUM(P20:P21)</f>
        <v>-923</v>
      </c>
    </row>
    <row r="23" spans="1:16" ht="12.75">
      <c r="A23" s="23" t="s">
        <v>109</v>
      </c>
      <c r="B23" s="106">
        <v>0</v>
      </c>
      <c r="C23" s="107"/>
      <c r="D23" s="14">
        <v>0</v>
      </c>
      <c r="E23" s="107"/>
      <c r="F23" s="14">
        <v>0</v>
      </c>
      <c r="G23" s="107"/>
      <c r="H23" s="14">
        <v>0</v>
      </c>
      <c r="I23" s="107"/>
      <c r="J23" s="14">
        <v>0</v>
      </c>
      <c r="K23" s="107"/>
      <c r="L23" s="108">
        <f>+J23+H23+F23+D23+B23</f>
        <v>0</v>
      </c>
      <c r="M23" s="107"/>
      <c r="N23" s="14">
        <v>21786</v>
      </c>
      <c r="O23" s="12"/>
      <c r="P23" s="122">
        <f>+L23+N23</f>
        <v>21786</v>
      </c>
    </row>
    <row r="24" spans="1:16" ht="12.75">
      <c r="A24" s="23" t="s">
        <v>105</v>
      </c>
      <c r="B24" s="110">
        <v>0</v>
      </c>
      <c r="C24" s="111"/>
      <c r="D24" s="89">
        <v>0</v>
      </c>
      <c r="E24" s="111"/>
      <c r="F24" s="89">
        <v>0</v>
      </c>
      <c r="G24" s="111"/>
      <c r="H24" s="89">
        <v>0</v>
      </c>
      <c r="I24" s="111"/>
      <c r="J24" s="89">
        <f>+'IS'!G40</f>
        <v>50515</v>
      </c>
      <c r="K24" s="111"/>
      <c r="L24" s="89">
        <f>+J24+H24+F24+D24+B24</f>
        <v>50515</v>
      </c>
      <c r="M24" s="111"/>
      <c r="N24" s="89">
        <f>+'IS'!G41</f>
        <v>2870</v>
      </c>
      <c r="O24" s="112"/>
      <c r="P24" s="113">
        <f>+L24+N24</f>
        <v>53385</v>
      </c>
    </row>
    <row r="25" spans="1:16" ht="12.75">
      <c r="A25" s="42" t="s">
        <v>107</v>
      </c>
      <c r="B25" s="14">
        <f>SUM(B22:B24)</f>
        <v>0</v>
      </c>
      <c r="C25" s="107"/>
      <c r="D25" s="14">
        <f>SUM(D22:D24)</f>
        <v>0</v>
      </c>
      <c r="E25" s="107"/>
      <c r="F25" s="14">
        <f>SUM(F22:F24)</f>
        <v>-923</v>
      </c>
      <c r="G25" s="107"/>
      <c r="H25" s="14">
        <f>SUM(H22:H24)</f>
        <v>0</v>
      </c>
      <c r="I25" s="107"/>
      <c r="J25" s="14">
        <f>SUM(J22:J24)</f>
        <v>50515</v>
      </c>
      <c r="K25" s="107"/>
      <c r="L25" s="14">
        <f>SUM(L22:L24)</f>
        <v>49592</v>
      </c>
      <c r="M25" s="107"/>
      <c r="N25" s="14">
        <f>SUM(N22:N24)</f>
        <v>24656</v>
      </c>
      <c r="O25" s="12"/>
      <c r="P25" s="14">
        <f>SUM(P22:P24)</f>
        <v>74248</v>
      </c>
    </row>
    <row r="26" spans="1:16" ht="12.75">
      <c r="A26" s="23" t="s">
        <v>88</v>
      </c>
      <c r="B26" s="14">
        <v>0</v>
      </c>
      <c r="C26" s="107"/>
      <c r="D26" s="14">
        <v>0</v>
      </c>
      <c r="E26" s="107"/>
      <c r="F26" s="14">
        <v>0</v>
      </c>
      <c r="G26" s="107"/>
      <c r="H26" s="14">
        <v>0</v>
      </c>
      <c r="I26" s="107"/>
      <c r="J26" s="14">
        <v>-23812</v>
      </c>
      <c r="K26" s="107"/>
      <c r="L26" s="108">
        <f>+J26+H26+F26+D26+B26</f>
        <v>-23812</v>
      </c>
      <c r="M26" s="107"/>
      <c r="N26" s="14">
        <v>0</v>
      </c>
      <c r="O26" s="12"/>
      <c r="P26" s="100">
        <f>+L26+N26</f>
        <v>-23812</v>
      </c>
    </row>
    <row r="27" spans="1:16" ht="12.75">
      <c r="A27" s="23" t="s">
        <v>89</v>
      </c>
      <c r="B27" s="14">
        <v>0</v>
      </c>
      <c r="C27" s="107"/>
      <c r="D27" s="14">
        <v>0</v>
      </c>
      <c r="E27" s="107"/>
      <c r="F27" s="14">
        <v>0</v>
      </c>
      <c r="G27" s="107"/>
      <c r="H27" s="14">
        <v>0</v>
      </c>
      <c r="I27" s="107"/>
      <c r="J27" s="14">
        <v>0</v>
      </c>
      <c r="K27" s="107"/>
      <c r="L27" s="108">
        <f>+J27+H27+F27+D27+B27</f>
        <v>0</v>
      </c>
      <c r="M27" s="107"/>
      <c r="N27" s="14">
        <v>-375</v>
      </c>
      <c r="O27" s="12"/>
      <c r="P27" s="100">
        <f>+L27+N27</f>
        <v>-375</v>
      </c>
    </row>
    <row r="28" spans="1:18" ht="13.5" thickBot="1">
      <c r="A28" s="59" t="s">
        <v>98</v>
      </c>
      <c r="B28" s="91">
        <f>SUM(B18,B25:B27)</f>
        <v>529153</v>
      </c>
      <c r="C28" s="91"/>
      <c r="D28" s="91">
        <f>SUM(D18,D25:D27)</f>
        <v>316155</v>
      </c>
      <c r="E28" s="114"/>
      <c r="F28" s="91">
        <f>SUM(F18,F25:F27)</f>
        <v>0</v>
      </c>
      <c r="G28" s="114"/>
      <c r="H28" s="91">
        <f>SUM(H18,H25:H27)</f>
        <v>133657</v>
      </c>
      <c r="I28" s="114"/>
      <c r="J28" s="91">
        <f>SUM(J18,J25:J27)</f>
        <v>397061</v>
      </c>
      <c r="K28" s="114"/>
      <c r="L28" s="91">
        <f>SUM(L18,L25:L27)</f>
        <v>1376026</v>
      </c>
      <c r="M28" s="114"/>
      <c r="N28" s="91">
        <f>SUM(N18,N25:N27)</f>
        <v>98288</v>
      </c>
      <c r="O28" s="115"/>
      <c r="P28" s="91">
        <f>SUM(P18,P25:P27)</f>
        <v>1474314</v>
      </c>
      <c r="R28" s="81"/>
    </row>
    <row r="29" spans="1:16" ht="12.75">
      <c r="A29" s="22"/>
      <c r="B29" s="16"/>
      <c r="C29" s="16"/>
      <c r="D29" s="16"/>
      <c r="E29" s="77"/>
      <c r="F29" s="16"/>
      <c r="G29" s="77"/>
      <c r="H29" s="77"/>
      <c r="I29" s="77"/>
      <c r="J29" s="16"/>
      <c r="K29" s="77"/>
      <c r="L29" s="50"/>
      <c r="M29" s="28"/>
      <c r="N29" s="50"/>
      <c r="O29" s="82"/>
      <c r="P29" s="80"/>
    </row>
    <row r="30" spans="1:16" ht="12.75">
      <c r="A30" s="59" t="s">
        <v>70</v>
      </c>
      <c r="B30" s="92">
        <v>529153</v>
      </c>
      <c r="C30" s="99"/>
      <c r="D30" s="14">
        <v>316155</v>
      </c>
      <c r="E30" s="77"/>
      <c r="F30" s="14">
        <v>-152</v>
      </c>
      <c r="G30" s="77"/>
      <c r="H30" s="14">
        <v>133930</v>
      </c>
      <c r="I30" s="77"/>
      <c r="J30" s="14">
        <v>255483</v>
      </c>
      <c r="K30" s="77"/>
      <c r="L30" s="80">
        <f>+J30+H30+F30+D30+B30</f>
        <v>1234569</v>
      </c>
      <c r="M30" s="77"/>
      <c r="N30" s="14">
        <v>55736</v>
      </c>
      <c r="O30" s="12"/>
      <c r="P30" s="100">
        <f>+L30+N30</f>
        <v>1290305</v>
      </c>
    </row>
    <row r="31" spans="1:16" ht="12.75">
      <c r="A31" s="22"/>
      <c r="B31" s="16"/>
      <c r="C31" s="16"/>
      <c r="D31" s="16"/>
      <c r="E31" s="77"/>
      <c r="F31" s="16"/>
      <c r="G31" s="77"/>
      <c r="H31" s="77"/>
      <c r="I31" s="77"/>
      <c r="J31" s="16"/>
      <c r="K31" s="77"/>
      <c r="L31" s="77"/>
      <c r="M31" s="77"/>
      <c r="N31" s="28"/>
      <c r="O31" s="28"/>
      <c r="P31" s="28"/>
    </row>
    <row r="32" spans="1:16" s="120" customFormat="1" ht="12.75">
      <c r="A32" s="23" t="s">
        <v>104</v>
      </c>
      <c r="B32" s="101">
        <v>0</v>
      </c>
      <c r="C32" s="88"/>
      <c r="D32" s="88">
        <v>0</v>
      </c>
      <c r="E32" s="102"/>
      <c r="F32" s="88">
        <v>0</v>
      </c>
      <c r="G32" s="102"/>
      <c r="H32" s="88">
        <v>-273</v>
      </c>
      <c r="I32" s="102"/>
      <c r="J32" s="88">
        <v>0</v>
      </c>
      <c r="K32" s="102"/>
      <c r="L32" s="103">
        <f>+J32+H32+F32+D32+B32</f>
        <v>-273</v>
      </c>
      <c r="M32" s="102"/>
      <c r="N32" s="88">
        <v>0</v>
      </c>
      <c r="O32" s="104"/>
      <c r="P32" s="105">
        <f>+L32+N32</f>
        <v>-273</v>
      </c>
    </row>
    <row r="33" spans="1:16" s="120" customFormat="1" ht="12.75">
      <c r="A33" s="23" t="s">
        <v>91</v>
      </c>
      <c r="B33" s="110">
        <v>0</v>
      </c>
      <c r="C33" s="111"/>
      <c r="D33" s="89">
        <v>0</v>
      </c>
      <c r="E33" s="111"/>
      <c r="F33" s="89">
        <v>1075</v>
      </c>
      <c r="G33" s="111"/>
      <c r="H33" s="89">
        <v>0</v>
      </c>
      <c r="I33" s="111"/>
      <c r="J33" s="89">
        <v>0</v>
      </c>
      <c r="K33" s="111"/>
      <c r="L33" s="116">
        <f>+J33+H33+F33+D33+B33</f>
        <v>1075</v>
      </c>
      <c r="M33" s="111"/>
      <c r="N33" s="89">
        <v>0</v>
      </c>
      <c r="O33" s="112"/>
      <c r="P33" s="117">
        <f>+L33+N33</f>
        <v>1075</v>
      </c>
    </row>
    <row r="34" spans="1:16" s="120" customFormat="1" ht="12.75">
      <c r="A34" s="23" t="s">
        <v>106</v>
      </c>
      <c r="B34" s="101">
        <f>SUM(B32:B33)</f>
        <v>0</v>
      </c>
      <c r="C34" s="102"/>
      <c r="D34" s="88">
        <f>SUM(D32:D33)</f>
        <v>0</v>
      </c>
      <c r="E34" s="102"/>
      <c r="F34" s="88">
        <f>SUM(F32:F33)</f>
        <v>1075</v>
      </c>
      <c r="G34" s="102"/>
      <c r="H34" s="88">
        <f>SUM(H32:H33)</f>
        <v>-273</v>
      </c>
      <c r="I34" s="102"/>
      <c r="J34" s="88">
        <f>SUM(J32:J33)</f>
        <v>0</v>
      </c>
      <c r="K34" s="102"/>
      <c r="L34" s="88">
        <f>SUM(L32:L33)</f>
        <v>802</v>
      </c>
      <c r="M34" s="102"/>
      <c r="N34" s="88">
        <f>SUM(N32:N33)</f>
        <v>0</v>
      </c>
      <c r="O34" s="104"/>
      <c r="P34" s="121">
        <f>SUM(P32:P33)</f>
        <v>802</v>
      </c>
    </row>
    <row r="35" spans="1:16" ht="12.75">
      <c r="A35" s="23" t="s">
        <v>108</v>
      </c>
      <c r="B35" s="106">
        <v>0</v>
      </c>
      <c r="C35" s="107"/>
      <c r="D35" s="14">
        <v>0</v>
      </c>
      <c r="E35" s="107"/>
      <c r="F35" s="14">
        <v>0</v>
      </c>
      <c r="G35" s="107"/>
      <c r="H35" s="14">
        <v>0</v>
      </c>
      <c r="I35" s="107"/>
      <c r="J35" s="14">
        <v>0</v>
      </c>
      <c r="K35" s="107"/>
      <c r="L35" s="108">
        <f>+J35+H35+F35+D35+B35</f>
        <v>0</v>
      </c>
      <c r="M35" s="107"/>
      <c r="N35" s="14">
        <v>5153</v>
      </c>
      <c r="O35" s="12"/>
      <c r="P35" s="122">
        <f>+L35+N35</f>
        <v>5153</v>
      </c>
    </row>
    <row r="36" spans="1:16" s="120" customFormat="1" ht="12.75">
      <c r="A36" s="23" t="s">
        <v>105</v>
      </c>
      <c r="B36" s="110">
        <v>0</v>
      </c>
      <c r="C36" s="111"/>
      <c r="D36" s="89">
        <v>0</v>
      </c>
      <c r="E36" s="111"/>
      <c r="F36" s="89">
        <v>0</v>
      </c>
      <c r="G36" s="111"/>
      <c r="H36" s="89">
        <v>0</v>
      </c>
      <c r="I36" s="111"/>
      <c r="J36" s="89">
        <f>+'IS'!I40</f>
        <v>138369</v>
      </c>
      <c r="K36" s="111"/>
      <c r="L36" s="89">
        <f>+J36+H36+F36+D36+B36</f>
        <v>138369</v>
      </c>
      <c r="M36" s="111"/>
      <c r="N36" s="89">
        <f>+'IS'!I41</f>
        <v>13118</v>
      </c>
      <c r="O36" s="112"/>
      <c r="P36" s="113">
        <f>+L36+N36</f>
        <v>151487</v>
      </c>
    </row>
    <row r="37" spans="1:16" s="120" customFormat="1" ht="12.75">
      <c r="A37" s="42" t="s">
        <v>107</v>
      </c>
      <c r="B37" s="14">
        <f>SUM(B34:B36)</f>
        <v>0</v>
      </c>
      <c r="C37" s="107"/>
      <c r="D37" s="14">
        <f>SUM(D34:D36)</f>
        <v>0</v>
      </c>
      <c r="E37" s="107"/>
      <c r="F37" s="14">
        <f>SUM(F34:F36)</f>
        <v>1075</v>
      </c>
      <c r="G37" s="107"/>
      <c r="H37" s="14">
        <f>SUM(H34:H36)</f>
        <v>-273</v>
      </c>
      <c r="I37" s="107"/>
      <c r="J37" s="14">
        <f>SUM(J34:J36)</f>
        <v>138369</v>
      </c>
      <c r="K37" s="107"/>
      <c r="L37" s="14">
        <f>SUM(L34:L36)</f>
        <v>139171</v>
      </c>
      <c r="M37" s="107"/>
      <c r="N37" s="14">
        <f>SUM(N34:N36)</f>
        <v>18271</v>
      </c>
      <c r="O37" s="12"/>
      <c r="P37" s="14">
        <f>SUM(P34:P36)</f>
        <v>157442</v>
      </c>
    </row>
    <row r="38" spans="1:16" ht="12.75">
      <c r="A38" s="23" t="s">
        <v>88</v>
      </c>
      <c r="B38" s="14">
        <v>0</v>
      </c>
      <c r="C38" s="107"/>
      <c r="D38" s="14">
        <v>0</v>
      </c>
      <c r="E38" s="107"/>
      <c r="F38" s="14">
        <v>0</v>
      </c>
      <c r="G38" s="107"/>
      <c r="H38" s="14">
        <v>0</v>
      </c>
      <c r="I38" s="107"/>
      <c r="J38" s="14">
        <v>-23494</v>
      </c>
      <c r="K38" s="107"/>
      <c r="L38" s="108">
        <f>+J38+H38+F38+D38+B38</f>
        <v>-23494</v>
      </c>
      <c r="M38" s="107"/>
      <c r="N38" s="14">
        <v>0</v>
      </c>
      <c r="O38" s="12"/>
      <c r="P38" s="14">
        <f>+L38+N38</f>
        <v>-23494</v>
      </c>
    </row>
    <row r="39" spans="1:18" ht="13.5" thickBot="1">
      <c r="A39" s="59" t="s">
        <v>99</v>
      </c>
      <c r="B39" s="91">
        <f>+B37+B38+B30</f>
        <v>529153</v>
      </c>
      <c r="C39" s="91"/>
      <c r="D39" s="91">
        <f>+D37+D38+D30</f>
        <v>316155</v>
      </c>
      <c r="E39" s="114"/>
      <c r="F39" s="91">
        <f>+F37+F38+F30</f>
        <v>923</v>
      </c>
      <c r="G39" s="114"/>
      <c r="H39" s="91">
        <f>+H37+H38+H30</f>
        <v>133657</v>
      </c>
      <c r="I39" s="114"/>
      <c r="J39" s="91">
        <f>+J37+J38+J30</f>
        <v>370358</v>
      </c>
      <c r="K39" s="114"/>
      <c r="L39" s="91">
        <f>+L37+L38+L30</f>
        <v>1350246</v>
      </c>
      <c r="M39" s="114"/>
      <c r="N39" s="91">
        <f>+N37+N38+N30</f>
        <v>74007</v>
      </c>
      <c r="O39" s="115"/>
      <c r="P39" s="91">
        <f>+P37+P38+P30</f>
        <v>1424253</v>
      </c>
      <c r="R39" s="81"/>
    </row>
    <row r="40" spans="1:16" ht="12.75">
      <c r="A40" s="22"/>
      <c r="B40" s="16"/>
      <c r="C40" s="16"/>
      <c r="D40" s="16"/>
      <c r="E40" s="77"/>
      <c r="F40" s="16"/>
      <c r="G40" s="77"/>
      <c r="H40" s="77"/>
      <c r="I40" s="77"/>
      <c r="J40" s="16"/>
      <c r="K40" s="77"/>
      <c r="L40" s="28"/>
      <c r="M40" s="28"/>
      <c r="N40" s="28"/>
      <c r="O40" s="82"/>
      <c r="P40" s="77"/>
    </row>
    <row r="41" spans="1:16" ht="12.75">
      <c r="A41" s="77" t="s">
        <v>78</v>
      </c>
      <c r="B41" s="16"/>
      <c r="C41" s="16"/>
      <c r="D41" s="16"/>
      <c r="E41" s="16"/>
      <c r="F41" s="16"/>
      <c r="G41" s="16"/>
      <c r="H41" s="16"/>
      <c r="I41" s="16"/>
      <c r="J41" s="28"/>
      <c r="K41" s="28"/>
      <c r="L41" s="28"/>
      <c r="M41" s="28"/>
      <c r="N41" s="77"/>
      <c r="O41" s="77"/>
      <c r="P41" s="77"/>
    </row>
    <row r="42" spans="1:16" ht="12.75">
      <c r="A42" s="77"/>
      <c r="B42" s="16"/>
      <c r="C42" s="16"/>
      <c r="D42" s="16"/>
      <c r="E42" s="16"/>
      <c r="F42" s="16"/>
      <c r="G42" s="16"/>
      <c r="H42" s="16"/>
      <c r="I42" s="16"/>
      <c r="J42" s="28"/>
      <c r="K42" s="28"/>
      <c r="L42" s="28"/>
      <c r="M42" s="28"/>
      <c r="N42" s="77"/>
      <c r="O42" s="77"/>
      <c r="P42" s="77"/>
    </row>
    <row r="43" spans="1:16" s="84" customFormat="1" ht="12.75">
      <c r="A43" s="68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</row>
    <row r="44" spans="1:16" ht="12.75">
      <c r="A44" s="42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</row>
  </sheetData>
  <sheetProtection/>
  <mergeCells count="1">
    <mergeCell ref="B12:L12"/>
  </mergeCells>
  <printOptions horizontalCentered="1"/>
  <pageMargins left="0.3" right="0.3" top="0.2" bottom="0.3" header="0.1" footer="0.25"/>
  <pageSetup fitToHeight="1" fitToWidth="1" horizontalDpi="600" verticalDpi="600" orientation="landscape" paperSize="9" r:id="rId2"/>
  <headerFooter alignWithMargins="0">
    <oddFooter>&amp;C&amp;8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Interim Announcement</dc:title>
  <dc:subject>Interim Report to Shareholders</dc:subject>
  <dc:creator>Asmah, JTOP</dc:creator>
  <cp:keywords/>
  <dc:description/>
  <cp:lastModifiedBy> </cp:lastModifiedBy>
  <cp:lastPrinted>2010-02-09T11:31:56Z</cp:lastPrinted>
  <dcterms:created xsi:type="dcterms:W3CDTF">1999-08-02T06:32:51Z</dcterms:created>
  <dcterms:modified xsi:type="dcterms:W3CDTF">2010-02-19T10:12:30Z</dcterms:modified>
  <cp:category/>
  <cp:version/>
  <cp:contentType/>
  <cp:contentStatus/>
</cp:coreProperties>
</file>